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016-մարտ" sheetId="1" r:id="rId1"/>
  </sheets>
  <definedNames>
    <definedName name="_xlnm.Print_Area" localSheetId="0">'2016-մարտ'!$A$1:$L$102</definedName>
  </definedNames>
  <calcPr fullCalcOnLoad="1"/>
</workbook>
</file>

<file path=xl/sharedStrings.xml><?xml version="1.0" encoding="utf-8"?>
<sst xmlns="http://schemas.openxmlformats.org/spreadsheetml/2006/main" count="178" uniqueCount="131">
  <si>
    <t>î º Ô º Î ² Ü ø</t>
  </si>
  <si>
    <t>Ñ/Ñ</t>
  </si>
  <si>
    <t>ÙÉÝ.ÏíïÅ.</t>
  </si>
  <si>
    <t>§Ø¾Î¦ ö´À</t>
  </si>
  <si>
    <t xml:space="preserve">ê»÷³Ï³Ý Ï³ñÇùÝ»ñ </t>
  </si>
  <si>
    <t xml:space="preserve"> </t>
  </si>
  <si>
    <t>¾É. ¿Ý»ñ·³ÛÇ ³é³ùáõÙ ¿É. Ï³Û³ÝÝ»ñÇó</t>
  </si>
  <si>
    <t>ÎáñáõëïÝ»ñ 110 Ïí É³ñÙ³Ý ó³Ýó»ñáõÙ</t>
  </si>
  <si>
    <t>¾É. ¿Ý.ï»ËÝÇÏ³Ï³Ý ÏáñáõëïÝ»ñÁ 110Ïí  É³ñÙ³Ý ó³ÝóáõÙ</t>
  </si>
  <si>
    <t>§Ð²¾Î¦ö´À</t>
  </si>
  <si>
    <t>ÆÆÐ</t>
  </si>
  <si>
    <t>ìñ³ëï³Ý</t>
  </si>
  <si>
    <t xml:space="preserve">  ¾É.¾Ý»ñ·Ç³ÛÇ ³ñï³¹ñáõÃÛ³Ý ¨ ³é³ùÙ³Ý  í»ñ³µ»ñÛ³É</t>
  </si>
  <si>
    <t xml:space="preserve"> Ðñ³½æ¾Î ´´À</t>
  </si>
  <si>
    <t>§Ð²¾Î¦ ö´À</t>
  </si>
  <si>
    <t>§Ðñ³½æ¾Î¦´´À</t>
  </si>
  <si>
    <t>§ºñ¨³ÝÇ  æ¾Î¦ö´À</t>
  </si>
  <si>
    <t>§ºñ¨³ÝÇ  æ¾Î¦ö´À(ßá·»·³½ Ñ³Ù³Ïó.óÇÏÉáí ³ßË.¿Ý.µÉáÏ)</t>
  </si>
  <si>
    <t>¾É»Ïñ³Ï³Ý ¿Ý»ñ·Ç³ÛÇ ³ñï³¹ñ³ÝùÁ</t>
  </si>
  <si>
    <t>1,2</t>
  </si>
  <si>
    <t>æ»ñÙ³ÛÇÝ Ï³Û³ÝÝ»ñ</t>
  </si>
  <si>
    <t>1.2.1</t>
  </si>
  <si>
    <t>1.2.2</t>
  </si>
  <si>
    <t>1.2.3</t>
  </si>
  <si>
    <t>1.3</t>
  </si>
  <si>
    <t>ÐÇ¹ñáÏ³Û³ÝÝ»ñ + ÷áùñ ¿É.Ï³Û³ÝÝ»ñ</t>
  </si>
  <si>
    <t>1.3.1</t>
  </si>
  <si>
    <t>1.3.2</t>
  </si>
  <si>
    <t>2.1</t>
  </si>
  <si>
    <t>2.2</t>
  </si>
  <si>
    <t>2.3</t>
  </si>
  <si>
    <t>2.4</t>
  </si>
  <si>
    <t>2.5</t>
  </si>
  <si>
    <t>2.6</t>
  </si>
  <si>
    <t>2.7</t>
  </si>
  <si>
    <t>öáùñ ¿É»Ïïñ³Ï³Û³ÝÝ»ñ</t>
  </si>
  <si>
    <t>3.1</t>
  </si>
  <si>
    <t>3.2</t>
  </si>
  <si>
    <t>3.3</t>
  </si>
  <si>
    <t>3.4</t>
  </si>
  <si>
    <t>3.5</t>
  </si>
  <si>
    <t>3.6</t>
  </si>
  <si>
    <t>3.7</t>
  </si>
  <si>
    <t xml:space="preserve">§´¾ò¦ ö´À ÁÝ¹áõÝ³Í ¿É. ¿Ý»ñ·Ç³Ý </t>
  </si>
  <si>
    <t>4.1</t>
  </si>
  <si>
    <t>4.2</t>
  </si>
  <si>
    <t>4.3</t>
  </si>
  <si>
    <t>4.5</t>
  </si>
  <si>
    <t>4.6</t>
  </si>
  <si>
    <t>4.7</t>
  </si>
  <si>
    <t>4.4</t>
  </si>
  <si>
    <t>5.1</t>
  </si>
  <si>
    <t>5.2</t>
  </si>
  <si>
    <t>¾É»Ïïñ³Ï³Ý ¿Ý»ñ·Ç³ÛÇ Ý»ñÑáëù</t>
  </si>
  <si>
    <t>5.2.1</t>
  </si>
  <si>
    <t>5.2.2</t>
  </si>
  <si>
    <t>5.2.3</t>
  </si>
  <si>
    <t>¾É.¿Ý. ÷³ëï³óÇ ÏáñáõëïÝ»ñÁ §´¾ò ¦ ö´À 220-110Ïí É³ñÙ³Ý ó³Ýó»ñáõÙ</t>
  </si>
  <si>
    <t>6.1</t>
  </si>
  <si>
    <t>ìñ³ëï³ÝÇó Ý»ñÏñí³Í ¿É. ¿Ý»ñ·Ç³ÛÇ Ù³ëáí</t>
  </si>
  <si>
    <t>§Ð¾ò¦ ö´À í»ñ³·ñí³Í Ïáñáõëï</t>
  </si>
  <si>
    <t xml:space="preserve">§´¾ò¦ ö´À Ñ³ÝÓÝ³Í ¿É. ¿Ý»ñ·Ç³Ý(5-6) </t>
  </si>
  <si>
    <t>% (6:5)</t>
  </si>
  <si>
    <t>7.1</t>
  </si>
  <si>
    <t>§Ð¾ò¦ ö´À (7-7.2)</t>
  </si>
  <si>
    <t>7.2</t>
  </si>
  <si>
    <t>¾É»Ïïñ³Ï³Ý ¿Ý»ñ·Ç³ÛÇ ³ñï³Ñáëù</t>
  </si>
  <si>
    <t>7.2.1</t>
  </si>
  <si>
    <t>7.2.2</t>
  </si>
  <si>
    <t>7.2.3</t>
  </si>
  <si>
    <t>²ñó³Ë 110Ïí ú¶</t>
  </si>
  <si>
    <t>8.1</t>
  </si>
  <si>
    <t>8.2</t>
  </si>
  <si>
    <t>8.3</t>
  </si>
  <si>
    <t>8.4</t>
  </si>
  <si>
    <t>8.5</t>
  </si>
  <si>
    <t>8.7</t>
  </si>
  <si>
    <t>8.8</t>
  </si>
  <si>
    <t>10.1</t>
  </si>
  <si>
    <t>10.2</t>
  </si>
  <si>
    <t>ê³É¹á(7.2.2 - 5.2.2)</t>
  </si>
  <si>
    <t>35 ¨ 6 Ïí ·Í»ñáí</t>
  </si>
  <si>
    <t>¾É. ¿Ý»ñ·Ç³ÛÇ ÏáñáõëïÝ»ñ (Ý»ñ³éÛ³É ã³÷³·Çï³Ï³Ý ëË³É³ÝùÝ»ñÁ)   áõÅ³ÛÇÝ ïñ³ÝëýáñÙ³ïñÝ»ñáõÙ(1-2-4)</t>
  </si>
  <si>
    <t>10,3</t>
  </si>
  <si>
    <t>Éñ³óáõóÇã ³Ïïáí</t>
  </si>
  <si>
    <t>6.3</t>
  </si>
  <si>
    <t>Արցախից հանձնած էլ էներգիայի մասով</t>
  </si>
  <si>
    <t>Ð³Ù»Ù³ïáõÃÛáõÝ</t>
  </si>
  <si>
    <t xml:space="preserve"> հáõÝí³ñ-մարտ</t>
  </si>
  <si>
    <t xml:space="preserve">            áñÇóª Հայաստան ցանցեր</t>
  </si>
  <si>
    <t>ՙՙ</t>
  </si>
  <si>
    <t>«</t>
  </si>
  <si>
    <t>§Ð¾ò¦ ö´À ¿É»Ïïñ³Ï³Ý ¿Ý»ñ·Ç³ÛÇ Ùáõïù (³Ïï»ñáí)</t>
  </si>
  <si>
    <t>§Գազպրոմ Արմենիա¦ ՓԲԸ (Հրազդան-5)</t>
  </si>
  <si>
    <t>մ³ñï</t>
  </si>
  <si>
    <t>6,6</t>
  </si>
  <si>
    <t>Հրազ ՋԷԿ ԲԲԸ արտահանված էլ.էներգիայի մասով</t>
  </si>
  <si>
    <t>§Գազպրոմ Արմենիա¦ ՓԲԸ -ից Վրաստան արտահանված էլ. Էն. մասով</t>
  </si>
  <si>
    <t>2015թ</t>
  </si>
  <si>
    <t>6,7</t>
  </si>
  <si>
    <t>§Գազպրոմ Արմենիա¦ ՓԲԸ (Երևան ՋԷԿ հանձնած էլ. Էն. մասով)</t>
  </si>
  <si>
    <t>Երևանի ՋԷԿ ՓԲԸ (շոգ.համ.ցիկ.աշխ. Էն. բլոկ)ԻԻՀ արտանված էլ.էն.մասով</t>
  </si>
  <si>
    <t>Ð³ßí»ÏßéÙ³Ý ¿É»Ïïñ³¿Ý»ñ·Ç³ (ՀԷՑ ՓԲԸ-ից Երևանի ՋԷԿ ՓԲԸ-ին)</t>
  </si>
  <si>
    <t xml:space="preserve">            որից՝ Հայաստան ցանցեր</t>
  </si>
  <si>
    <t>1.3.3</t>
  </si>
  <si>
    <t>8.9</t>
  </si>
  <si>
    <t>ԲԷՑ ՓԲԸ (համաձայն 03.08.2015թ ENA-15-23 պայմնագրի)</t>
  </si>
  <si>
    <t>8.10</t>
  </si>
  <si>
    <t>էլ. Էներգիա արտադրող կայաններ</t>
  </si>
  <si>
    <t>2016թ</t>
  </si>
  <si>
    <t xml:space="preserve">§Ð¾ò¦ ö´À </t>
  </si>
  <si>
    <t>ÏáÕÙÇó ¿É.¿Ý. í³×³éù§²ñó³Ë¿Ý»ñ·á¦ö´À (10.1+10.2)</t>
  </si>
  <si>
    <t>§Ð¾ò¦ ö´À (համաձայն 23.11.2015թ. ENA-15-31 պայմնագրի)</t>
  </si>
  <si>
    <t xml:space="preserve">բ³ó³ñÓ³Ï Ù»ÍáõÃÛ³Ùµ      ( սյ. 3-սյ.5)       </t>
  </si>
  <si>
    <t xml:space="preserve">%- áí      (սյ.3:սյ.5) </t>
  </si>
  <si>
    <t xml:space="preserve">բ³ó³ñÓ³Ï Ù»ÍáõÃÛ³Ùµ      ( սյ. 4-սյ.6)       </t>
  </si>
  <si>
    <t xml:space="preserve">%- áí      (սյ.4:սյ.6) </t>
  </si>
  <si>
    <t>Քոնթուր Գլոբալ Հիդրո Կասկադ ՓԲԸ   (մինչև 01.07.2015թ՝ §àñáï³ÝÇ  Ð¾ÎÐ¦ö´À)</t>
  </si>
  <si>
    <t>Քոնթուր Գլոբալ Հիդրո Կասկադ ՓԲԸ  (մինչև 01.07.2015թ՝ §àñáï³ÝÇ  Ð¾ÎÐ¦ö´À)</t>
  </si>
  <si>
    <t>Քոնթուր Գլոբալ Հիդրո Կասկադ ՓԲԸ (մինչև 01.07.2015թ՝ §àñáï³ÝÇ  Ð¾ÎÐ¦ö´À)</t>
  </si>
  <si>
    <t>6,3</t>
  </si>
  <si>
    <t>Քոնթուր Գլոբալ Հիդրո Կասկադ ՓԲԸ մինչև 01.07.2015թ՝ §àñáï³ÝÇ  Ð¾ÎÐ¦ö´À)</t>
  </si>
  <si>
    <r>
      <t>§Òáñ³·»ï ÐÇ¹ñá ¦ êäÀ (</t>
    </r>
    <r>
      <rPr>
        <sz val="10"/>
        <rFont val="Calibri"/>
        <family val="2"/>
      </rPr>
      <t xml:space="preserve"> </t>
    </r>
    <r>
      <rPr>
        <sz val="10"/>
        <rFont val="Times Armenian"/>
        <family val="1"/>
      </rPr>
      <t xml:space="preserve">մինչև 01.08.2015թ՝ </t>
    </r>
    <r>
      <rPr>
        <sz val="10"/>
        <rFont val="Calibri"/>
        <family val="2"/>
      </rPr>
      <t>«</t>
    </r>
    <r>
      <rPr>
        <sz val="10"/>
        <rFont val="Times Armenian"/>
        <family val="1"/>
      </rPr>
      <t>Òáñ³</t>
    </r>
    <r>
      <rPr>
        <sz val="10"/>
        <rFont val="Calibri"/>
        <family val="2"/>
      </rPr>
      <t>»</t>
    </r>
    <r>
      <rPr>
        <sz val="10"/>
        <rFont val="Times Armenian"/>
        <family val="1"/>
      </rPr>
      <t xml:space="preserve"> Ð¿Î)</t>
    </r>
  </si>
  <si>
    <t>¾É. ¿Ý»ñ·Ç³ÛÇ ëå³éáõÙÁ ÐÐ Ý»ñùÇÝ ßáõÏ³ÛáõÙ (9-10)</t>
  </si>
  <si>
    <t>հունվար-մարտ            ամիսների</t>
  </si>
  <si>
    <t>մարտ                   ամիսների</t>
  </si>
  <si>
    <t>§Ð¾ò¦ ö´À ¿É»Ïïñ³Ï³Ý ¿Ý»ñ·Ç³ÛÇ ÙáõïùÁ ³é³Ýó ÏáñáõëïÝ»ñÇ(8-6.1)</t>
  </si>
  <si>
    <t>¿É»Ïïñ³Ï³Ý Ï³Û³ÝÝ»ñÇó</t>
  </si>
  <si>
    <t>6.2</t>
  </si>
  <si>
    <t>6,4</t>
  </si>
  <si>
    <t>հունվար-մարտ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</si>
</sst>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;[Red]0"/>
    <numFmt numFmtId="166" formatCode="0.00;[Red]0.00"/>
    <numFmt numFmtId="167" formatCode="0.000;[Red]0.000"/>
    <numFmt numFmtId="168" formatCode="0.000"/>
    <numFmt numFmtId="169" formatCode="0.0000;[Red]0.0000"/>
    <numFmt numFmtId="170" formatCode="0.00000;[Red]0.00000"/>
    <numFmt numFmtId="171" formatCode="0.000000;[Red]0.000000"/>
    <numFmt numFmtId="172" formatCode="0.0000000;[Red]0.0000000"/>
    <numFmt numFmtId="173" formatCode="0.0000"/>
    <numFmt numFmtId="174" formatCode="0.00000"/>
    <numFmt numFmtId="175" formatCode="0.000000"/>
    <numFmt numFmtId="176" formatCode="0.0000000"/>
    <numFmt numFmtId="177" formatCode="0.0;[Red]0.0"/>
    <numFmt numFmtId="178" formatCode="_(* #,##0.000_);_(* \(#,##0.000\);_(* &quot;-&quot;??_);_(@_)"/>
    <numFmt numFmtId="179" formatCode="#,##0;[Red]#,##0"/>
    <numFmt numFmtId="180" formatCode="0.00000000000;[Red]0.00000000000"/>
    <numFmt numFmtId="181" formatCode="0.000_ ;\-0.000\ "/>
    <numFmt numFmtId="182" formatCode="0.0"/>
    <numFmt numFmtId="183" formatCode="0.00_ ;[Red]\-0.00\ "/>
    <numFmt numFmtId="184" formatCode="0.0_ ;[Red]\-0.0\ "/>
    <numFmt numFmtId="185" formatCode="0_ ;[Red]\-0\ "/>
    <numFmt numFmtId="186" formatCode="0.000_ ;[Red]\-0.000\ "/>
    <numFmt numFmtId="187" formatCode="0.00000000;[Red]0.00000000"/>
    <numFmt numFmtId="188" formatCode="#,##0.0_р_.;\-#,##0.0_р_."/>
    <numFmt numFmtId="189" formatCode="0.00_ ;\-0.00\ "/>
    <numFmt numFmtId="190" formatCode="0.0000E+00"/>
    <numFmt numFmtId="191" formatCode="0.000E+00"/>
    <numFmt numFmtId="192" formatCode="0.0E+00"/>
    <numFmt numFmtId="193" formatCode="0E+00"/>
    <numFmt numFmtId="194" formatCode="0.00000E+00"/>
    <numFmt numFmtId="195" formatCode="0.000000E+00"/>
    <numFmt numFmtId="196" formatCode="0.0000000E+00"/>
    <numFmt numFmtId="197" formatCode="0.00000000E+00"/>
    <numFmt numFmtId="198" formatCode="0.0000_ ;[Red]\-0.0000\ "/>
    <numFmt numFmtId="199" formatCode="0.00000_ ;[Red]\-0.00000\ "/>
    <numFmt numFmtId="200" formatCode="0.000000_ ;[Red]\-0.000000\ "/>
    <numFmt numFmtId="201" formatCode="0.00000000"/>
    <numFmt numFmtId="202" formatCode="0.000000000"/>
    <numFmt numFmtId="203" formatCode="0.000%"/>
    <numFmt numFmtId="204" formatCode="0.0000%"/>
    <numFmt numFmtId="205" formatCode="[$-FC19]d\ mmmm\ yyyy\ &quot;г.&quot;"/>
    <numFmt numFmtId="206" formatCode="0.0%"/>
    <numFmt numFmtId="207" formatCode="0.000000000;[Red]0.000000000"/>
    <numFmt numFmtId="208" formatCode="0.0000000_ ;[Red]\-0.0000000\ "/>
    <numFmt numFmtId="209" formatCode="#,##0.00_р_."/>
    <numFmt numFmtId="210" formatCode="0.0000000000;[Red]0.0000000000"/>
    <numFmt numFmtId="211" formatCode="#,##0.00_ ;[Red]\-#,##0.00\ "/>
    <numFmt numFmtId="212" formatCode="#,##0.0_р_.;[Red]\-#,##0.0_р_."/>
    <numFmt numFmtId="213" formatCode="#,##0.0_ ;[Red]\-#,##0.0\ "/>
    <numFmt numFmtId="214" formatCode="#,##0_ ;[Red]\-#,##0\ "/>
    <numFmt numFmtId="215" formatCode="#,##0.0&quot;р.&quot;;[Red]\-#,##0.0&quot;р.&quot;"/>
    <numFmt numFmtId="216" formatCode="#,##0.0;[Red]#,##0.0"/>
    <numFmt numFmtId="217" formatCode="#,##0.00;[Red]#,##0.00"/>
    <numFmt numFmtId="218" formatCode="#,##0.000;[Red]#,##0.000"/>
    <numFmt numFmtId="219" formatCode="#,##0.0000;[Red]#,##0.0000"/>
    <numFmt numFmtId="220" formatCode="#,##0.00000;[Red]#,##0.00000"/>
    <numFmt numFmtId="221" formatCode="_(* #,##0.0000_);_(* \(#,##0.0000\);_(* &quot;-&quot;??_);_(@_)"/>
    <numFmt numFmtId="222" formatCode="_(* #,##0.00000_);_(* \(#,##0.00000\);_(* &quot;-&quot;??_);_(@_)"/>
  </numFmts>
  <fonts count="63">
    <font>
      <sz val="10"/>
      <name val="Times Armenian"/>
      <family val="0"/>
    </font>
    <font>
      <sz val="11"/>
      <color indexed="8"/>
      <name val="Calibri"/>
      <family val="2"/>
    </font>
    <font>
      <sz val="8"/>
      <name val="Times Armenian"/>
      <family val="1"/>
    </font>
    <font>
      <sz val="12"/>
      <name val="Times Armenian"/>
      <family val="1"/>
    </font>
    <font>
      <sz val="10"/>
      <color indexed="8"/>
      <name val="Times Armenian"/>
      <family val="1"/>
    </font>
    <font>
      <sz val="11"/>
      <color indexed="10"/>
      <name val="Times Armenian"/>
      <family val="1"/>
    </font>
    <font>
      <sz val="12"/>
      <color indexed="10"/>
      <name val="Times Armenian"/>
      <family val="1"/>
    </font>
    <font>
      <b/>
      <sz val="10"/>
      <color indexed="10"/>
      <name val="Times Armenian"/>
      <family val="1"/>
    </font>
    <font>
      <b/>
      <sz val="12"/>
      <color indexed="10"/>
      <name val="Times Armeni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sz val="13"/>
      <color indexed="10"/>
      <name val="Times Armenian"/>
      <family val="1"/>
    </font>
    <font>
      <sz val="13"/>
      <color indexed="10"/>
      <name val="Times Armeni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Armenian"/>
      <family val="1"/>
    </font>
    <font>
      <sz val="12"/>
      <color indexed="8"/>
      <name val="Times Armenian"/>
      <family val="1"/>
    </font>
    <font>
      <b/>
      <sz val="10"/>
      <color indexed="8"/>
      <name val="Times Armenian"/>
      <family val="1"/>
    </font>
    <font>
      <b/>
      <sz val="14"/>
      <color indexed="8"/>
      <name val="Times Armenian"/>
      <family val="1"/>
    </font>
    <font>
      <sz val="11"/>
      <color indexed="8"/>
      <name val="Times Armenian"/>
      <family val="1"/>
    </font>
    <font>
      <b/>
      <sz val="11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Armenian"/>
      <family val="1"/>
    </font>
    <font>
      <sz val="12"/>
      <color rgb="FFFF0000"/>
      <name val="Times Armenian"/>
      <family val="1"/>
    </font>
    <font>
      <b/>
      <sz val="13"/>
      <color rgb="FFFF0000"/>
      <name val="Times Armenian"/>
      <family val="1"/>
    </font>
    <font>
      <sz val="12"/>
      <color theme="1"/>
      <name val="Times Armenian"/>
      <family val="1"/>
    </font>
    <font>
      <b/>
      <sz val="12"/>
      <color rgb="FFFF0000"/>
      <name val="Times Armenian"/>
      <family val="1"/>
    </font>
    <font>
      <b/>
      <sz val="10"/>
      <color theme="1"/>
      <name val="Times Armenian"/>
      <family val="1"/>
    </font>
    <font>
      <sz val="10"/>
      <color theme="1"/>
      <name val="Times Armenian"/>
      <family val="1"/>
    </font>
    <font>
      <b/>
      <sz val="14"/>
      <color theme="1"/>
      <name val="Times Armenian"/>
      <family val="1"/>
    </font>
    <font>
      <sz val="11"/>
      <color theme="1"/>
      <name val="Times Armenian"/>
      <family val="1"/>
    </font>
    <font>
      <b/>
      <sz val="11"/>
      <color theme="1"/>
      <name val="Times Armeni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centerContinuous"/>
    </xf>
    <xf numFmtId="172" fontId="0" fillId="0" borderId="0" xfId="0" applyNumberFormat="1" applyFont="1" applyFill="1" applyBorder="1" applyAlignment="1">
      <alignment horizontal="centerContinuous"/>
    </xf>
    <xf numFmtId="166" fontId="3" fillId="0" borderId="0" xfId="0" applyNumberFormat="1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Border="1" applyAlignment="1">
      <alignment horizontal="left"/>
    </xf>
    <xf numFmtId="0" fontId="0" fillId="34" borderId="0" xfId="0" applyFont="1" applyFill="1" applyAlignment="1">
      <alignment/>
    </xf>
    <xf numFmtId="49" fontId="0" fillId="0" borderId="10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center" vertical="center"/>
    </xf>
    <xf numFmtId="166" fontId="0" fillId="0" borderId="12" xfId="0" applyNumberFormat="1" applyFont="1" applyFill="1" applyBorder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166" fontId="0" fillId="34" borderId="0" xfId="0" applyNumberFormat="1" applyFont="1" applyFill="1" applyBorder="1" applyAlignment="1">
      <alignment/>
    </xf>
    <xf numFmtId="165" fontId="53" fillId="0" borderId="14" xfId="0" applyNumberFormat="1" applyFont="1" applyBorder="1" applyAlignment="1">
      <alignment horizontal="center" vertical="center"/>
    </xf>
    <xf numFmtId="165" fontId="53" fillId="0" borderId="15" xfId="0" applyNumberFormat="1" applyFont="1" applyBorder="1" applyAlignment="1">
      <alignment horizontal="center" vertical="center"/>
    </xf>
    <xf numFmtId="166" fontId="3" fillId="34" borderId="0" xfId="0" applyNumberFormat="1" applyFont="1" applyFill="1" applyBorder="1" applyAlignment="1">
      <alignment horizontal="left" wrapText="1"/>
    </xf>
    <xf numFmtId="166" fontId="3" fillId="34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/>
    </xf>
    <xf numFmtId="166" fontId="54" fillId="0" borderId="0" xfId="0" applyNumberFormat="1" applyFont="1" applyBorder="1" applyAlignment="1">
      <alignment vertical="center"/>
    </xf>
    <xf numFmtId="166" fontId="54" fillId="0" borderId="16" xfId="0" applyNumberFormat="1" applyFont="1" applyBorder="1" applyAlignment="1">
      <alignment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6" fontId="55" fillId="0" borderId="18" xfId="0" applyNumberFormat="1" applyFont="1" applyFill="1" applyBorder="1" applyAlignment="1">
      <alignment horizontal="center" vertical="center"/>
    </xf>
    <xf numFmtId="165" fontId="55" fillId="33" borderId="19" xfId="0" applyNumberFormat="1" applyFont="1" applyFill="1" applyBorder="1" applyAlignment="1">
      <alignment horizontal="center" vertical="center"/>
    </xf>
    <xf numFmtId="165" fontId="55" fillId="33" borderId="13" xfId="0" applyNumberFormat="1" applyFont="1" applyFill="1" applyBorder="1" applyAlignment="1">
      <alignment horizontal="center" vertical="center"/>
    </xf>
    <xf numFmtId="165" fontId="55" fillId="33" borderId="20" xfId="0" applyNumberFormat="1" applyFont="1" applyFill="1" applyBorder="1" applyAlignment="1">
      <alignment horizontal="center" vertical="center"/>
    </xf>
    <xf numFmtId="166" fontId="55" fillId="0" borderId="19" xfId="0" applyNumberFormat="1" applyFont="1" applyFill="1" applyBorder="1" applyAlignment="1">
      <alignment horizontal="center" vertical="center"/>
    </xf>
    <xf numFmtId="166" fontId="55" fillId="33" borderId="19" xfId="0" applyNumberFormat="1" applyFont="1" applyFill="1" applyBorder="1" applyAlignment="1">
      <alignment horizontal="center" vertical="center"/>
    </xf>
    <xf numFmtId="165" fontId="55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0" fillId="33" borderId="20" xfId="0" applyNumberFormat="1" applyFont="1" applyFill="1" applyBorder="1" applyAlignment="1">
      <alignment horizontal="right" vertical="center"/>
    </xf>
    <xf numFmtId="49" fontId="0" fillId="33" borderId="20" xfId="0" applyNumberFormat="1" applyFont="1" applyFill="1" applyBorder="1" applyAlignment="1">
      <alignment horizontal="right" vertical="center"/>
    </xf>
    <xf numFmtId="49" fontId="0" fillId="33" borderId="21" xfId="0" applyNumberFormat="1" applyFont="1" applyFill="1" applyBorder="1" applyAlignment="1">
      <alignment horizontal="right" vertical="center"/>
    </xf>
    <xf numFmtId="49" fontId="0" fillId="33" borderId="22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/>
    </xf>
    <xf numFmtId="49" fontId="0" fillId="33" borderId="21" xfId="0" applyNumberFormat="1" applyFont="1" applyFill="1" applyBorder="1" applyAlignment="1">
      <alignment horizontal="right" vertical="center" wrapText="1"/>
    </xf>
    <xf numFmtId="49" fontId="0" fillId="33" borderId="20" xfId="0" applyNumberFormat="1" applyFont="1" applyFill="1" applyBorder="1" applyAlignment="1">
      <alignment horizontal="right" vertical="center" wrapText="1"/>
    </xf>
    <xf numFmtId="49" fontId="0" fillId="33" borderId="22" xfId="0" applyNumberFormat="1" applyFont="1" applyFill="1" applyBorder="1" applyAlignment="1">
      <alignment horizontal="right" vertical="center" wrapText="1"/>
    </xf>
    <xf numFmtId="166" fontId="0" fillId="0" borderId="2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6" fontId="3" fillId="36" borderId="0" xfId="0" applyNumberFormat="1" applyFont="1" applyFill="1" applyBorder="1" applyAlignment="1">
      <alignment horizontal="center" vertical="center"/>
    </xf>
    <xf numFmtId="166" fontId="3" fillId="36" borderId="20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right" vertical="center"/>
    </xf>
    <xf numFmtId="49" fontId="0" fillId="34" borderId="20" xfId="0" applyNumberFormat="1" applyFont="1" applyFill="1" applyBorder="1" applyAlignment="1">
      <alignment horizontal="right" vertical="center"/>
    </xf>
    <xf numFmtId="1" fontId="3" fillId="10" borderId="1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166" fontId="55" fillId="34" borderId="13" xfId="0" applyNumberFormat="1" applyFont="1" applyFill="1" applyBorder="1" applyAlignment="1">
      <alignment horizontal="center" vertical="center"/>
    </xf>
    <xf numFmtId="166" fontId="8" fillId="35" borderId="13" xfId="0" applyNumberFormat="1" applyFont="1" applyFill="1" applyBorder="1" applyAlignment="1">
      <alignment horizontal="center" vertical="center"/>
    </xf>
    <xf numFmtId="166" fontId="8" fillId="35" borderId="23" xfId="0" applyNumberFormat="1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/>
    </xf>
    <xf numFmtId="166" fontId="11" fillId="33" borderId="13" xfId="0" applyNumberFormat="1" applyFont="1" applyFill="1" applyBorder="1" applyAlignment="1">
      <alignment horizontal="center" vertical="center"/>
    </xf>
    <xf numFmtId="166" fontId="11" fillId="35" borderId="13" xfId="0" applyNumberFormat="1" applyFont="1" applyFill="1" applyBorder="1" applyAlignment="1">
      <alignment horizontal="center" vertical="center"/>
    </xf>
    <xf numFmtId="166" fontId="11" fillId="0" borderId="24" xfId="0" applyNumberFormat="1" applyFont="1" applyFill="1" applyBorder="1" applyAlignment="1">
      <alignment horizontal="center" vertical="center"/>
    </xf>
    <xf numFmtId="166" fontId="11" fillId="34" borderId="13" xfId="0" applyNumberFormat="1" applyFont="1" applyFill="1" applyBorder="1" applyAlignment="1">
      <alignment horizontal="center" vertical="center"/>
    </xf>
    <xf numFmtId="166" fontId="11" fillId="33" borderId="25" xfId="0" applyNumberFormat="1" applyFont="1" applyFill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65" fontId="55" fillId="0" borderId="13" xfId="0" applyNumberFormat="1" applyFont="1" applyFill="1" applyBorder="1" applyAlignment="1">
      <alignment horizontal="center" vertical="center"/>
    </xf>
    <xf numFmtId="2" fontId="12" fillId="36" borderId="13" xfId="0" applyNumberFormat="1" applyFont="1" applyFill="1" applyBorder="1" applyAlignment="1">
      <alignment horizontal="center" vertical="center"/>
    </xf>
    <xf numFmtId="166" fontId="55" fillId="0" borderId="13" xfId="0" applyNumberFormat="1" applyFont="1" applyFill="1" applyBorder="1" applyAlignment="1">
      <alignment horizontal="center" vertical="center"/>
    </xf>
    <xf numFmtId="166" fontId="55" fillId="0" borderId="13" xfId="0" applyNumberFormat="1" applyFont="1" applyBorder="1" applyAlignment="1">
      <alignment horizontal="center" vertical="center"/>
    </xf>
    <xf numFmtId="166" fontId="55" fillId="33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166" fontId="55" fillId="0" borderId="20" xfId="0" applyNumberFormat="1" applyFont="1" applyBorder="1" applyAlignment="1">
      <alignment horizontal="center" vertical="center"/>
    </xf>
    <xf numFmtId="166" fontId="55" fillId="33" borderId="20" xfId="0" applyNumberFormat="1" applyFont="1" applyFill="1" applyBorder="1" applyAlignment="1">
      <alignment horizontal="center" vertical="center"/>
    </xf>
    <xf numFmtId="165" fontId="55" fillId="0" borderId="26" xfId="0" applyNumberFormat="1" applyFont="1" applyFill="1" applyBorder="1" applyAlignment="1">
      <alignment horizontal="center" vertical="center"/>
    </xf>
    <xf numFmtId="172" fontId="54" fillId="0" borderId="0" xfId="0" applyNumberFormat="1" applyFont="1" applyBorder="1" applyAlignment="1">
      <alignment vertical="center"/>
    </xf>
    <xf numFmtId="166" fontId="8" fillId="10" borderId="27" xfId="0" applyNumberFormat="1" applyFont="1" applyFill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166" fontId="10" fillId="35" borderId="22" xfId="0" applyNumberFormat="1" applyFont="1" applyFill="1" applyBorder="1" applyAlignment="1">
      <alignment vertical="center"/>
    </xf>
    <xf numFmtId="166" fontId="10" fillId="35" borderId="20" xfId="0" applyNumberFormat="1" applyFont="1" applyFill="1" applyBorder="1" applyAlignment="1">
      <alignment vertical="center"/>
    </xf>
    <xf numFmtId="166" fontId="10" fillId="10" borderId="16" xfId="0" applyNumberFormat="1" applyFont="1" applyFill="1" applyBorder="1" applyAlignment="1">
      <alignment vertical="center"/>
    </xf>
    <xf numFmtId="165" fontId="8" fillId="10" borderId="27" xfId="0" applyNumberFormat="1" applyFont="1" applyFill="1" applyBorder="1" applyAlignment="1">
      <alignment horizontal="center" vertical="center"/>
    </xf>
    <xf numFmtId="166" fontId="56" fillId="37" borderId="2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6" fontId="56" fillId="37" borderId="21" xfId="0" applyNumberFormat="1" applyFont="1" applyFill="1" applyBorder="1" applyAlignment="1">
      <alignment horizontal="center" vertical="center"/>
    </xf>
    <xf numFmtId="183" fontId="57" fillId="34" borderId="32" xfId="0" applyNumberFormat="1" applyFont="1" applyFill="1" applyBorder="1" applyAlignment="1">
      <alignment horizontal="center" vertical="center"/>
    </xf>
    <xf numFmtId="183" fontId="57" fillId="10" borderId="3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185" fontId="57" fillId="34" borderId="32" xfId="0" applyNumberFormat="1" applyFont="1" applyFill="1" applyBorder="1" applyAlignment="1">
      <alignment horizontal="center" vertical="center"/>
    </xf>
    <xf numFmtId="165" fontId="57" fillId="34" borderId="33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right" vertical="center"/>
    </xf>
    <xf numFmtId="166" fontId="57" fillId="0" borderId="20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 wrapText="1"/>
    </xf>
    <xf numFmtId="166" fontId="55" fillId="0" borderId="23" xfId="0" applyNumberFormat="1" applyFont="1" applyFill="1" applyBorder="1" applyAlignment="1">
      <alignment horizontal="center" vertical="center"/>
    </xf>
    <xf numFmtId="166" fontId="55" fillId="33" borderId="2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0" fillId="34" borderId="20" xfId="0" applyNumberFormat="1" applyFont="1" applyFill="1" applyBorder="1" applyAlignment="1">
      <alignment horizontal="right" vertical="center"/>
    </xf>
    <xf numFmtId="49" fontId="0" fillId="34" borderId="22" xfId="0" applyNumberFormat="1" applyFont="1" applyFill="1" applyBorder="1" applyAlignment="1">
      <alignment horizontal="right" vertical="center"/>
    </xf>
    <xf numFmtId="166" fontId="57" fillId="34" borderId="22" xfId="0" applyNumberFormat="1" applyFont="1" applyFill="1" applyBorder="1" applyAlignment="1">
      <alignment horizontal="center" vertical="center"/>
    </xf>
    <xf numFmtId="185" fontId="57" fillId="34" borderId="33" xfId="0" applyNumberFormat="1" applyFont="1" applyFill="1" applyBorder="1" applyAlignment="1">
      <alignment horizontal="center" vertical="center"/>
    </xf>
    <xf numFmtId="183" fontId="57" fillId="34" borderId="34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right" vertical="center"/>
    </xf>
    <xf numFmtId="166" fontId="55" fillId="0" borderId="25" xfId="0" applyNumberFormat="1" applyFont="1" applyFill="1" applyBorder="1" applyAlignment="1">
      <alignment horizontal="center" vertical="center"/>
    </xf>
    <xf numFmtId="165" fontId="3" fillId="10" borderId="27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66" fontId="10" fillId="35" borderId="35" xfId="0" applyNumberFormat="1" applyFont="1" applyFill="1" applyBorder="1" applyAlignment="1">
      <alignment vertical="center"/>
    </xf>
    <xf numFmtId="166" fontId="11" fillId="0" borderId="26" xfId="0" applyNumberFormat="1" applyFont="1" applyFill="1" applyBorder="1" applyAlignment="1">
      <alignment horizontal="center" vertical="center"/>
    </xf>
    <xf numFmtId="166" fontId="8" fillId="34" borderId="26" xfId="0" applyNumberFormat="1" applyFont="1" applyFill="1" applyBorder="1" applyAlignment="1">
      <alignment horizontal="center" vertical="center"/>
    </xf>
    <xf numFmtId="166" fontId="11" fillId="34" borderId="26" xfId="0" applyNumberFormat="1" applyFont="1" applyFill="1" applyBorder="1" applyAlignment="1">
      <alignment horizontal="center" vertical="center"/>
    </xf>
    <xf numFmtId="166" fontId="8" fillId="35" borderId="2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8" fillId="35" borderId="37" xfId="0" applyNumberFormat="1" applyFont="1" applyFill="1" applyBorder="1" applyAlignment="1">
      <alignment horizontal="center" vertical="center"/>
    </xf>
    <xf numFmtId="166" fontId="11" fillId="33" borderId="38" xfId="0" applyNumberFormat="1" applyFont="1" applyFill="1" applyBorder="1" applyAlignment="1">
      <alignment horizontal="center" vertical="center"/>
    </xf>
    <xf numFmtId="165" fontId="55" fillId="33" borderId="26" xfId="0" applyNumberFormat="1" applyFont="1" applyFill="1" applyBorder="1" applyAlignment="1">
      <alignment horizontal="center" vertical="center"/>
    </xf>
    <xf numFmtId="166" fontId="11" fillId="35" borderId="26" xfId="0" applyNumberFormat="1" applyFont="1" applyFill="1" applyBorder="1" applyAlignment="1">
      <alignment horizontal="center" vertical="center"/>
    </xf>
    <xf numFmtId="166" fontId="8" fillId="34" borderId="20" xfId="0" applyNumberFormat="1" applyFont="1" applyFill="1" applyBorder="1" applyAlignment="1">
      <alignment horizontal="center" vertical="center"/>
    </xf>
    <xf numFmtId="166" fontId="8" fillId="35" borderId="20" xfId="0" applyNumberFormat="1" applyFont="1" applyFill="1" applyBorder="1" applyAlignment="1">
      <alignment horizontal="center" vertical="center"/>
    </xf>
    <xf numFmtId="166" fontId="8" fillId="35" borderId="22" xfId="0" applyNumberFormat="1" applyFont="1" applyFill="1" applyBorder="1" applyAlignment="1">
      <alignment horizontal="center" vertical="center"/>
    </xf>
    <xf numFmtId="165" fontId="10" fillId="35" borderId="39" xfId="0" applyNumberFormat="1" applyFont="1" applyFill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/>
    </xf>
    <xf numFmtId="165" fontId="10" fillId="35" borderId="10" xfId="0" applyNumberFormat="1" applyFont="1" applyFill="1" applyBorder="1" applyAlignment="1">
      <alignment horizontal="center" vertical="center"/>
    </xf>
    <xf numFmtId="165" fontId="0" fillId="0" borderId="40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34" borderId="40" xfId="0" applyNumberFormat="1" applyFont="1" applyFill="1" applyBorder="1" applyAlignment="1">
      <alignment horizontal="center" vertical="center"/>
    </xf>
    <xf numFmtId="165" fontId="10" fillId="35" borderId="40" xfId="0" applyNumberFormat="1" applyFont="1" applyFill="1" applyBorder="1" applyAlignment="1">
      <alignment horizontal="center" vertical="center"/>
    </xf>
    <xf numFmtId="165" fontId="0" fillId="33" borderId="28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36" borderId="10" xfId="0" applyNumberFormat="1" applyFont="1" applyFill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 wrapText="1"/>
    </xf>
    <xf numFmtId="166" fontId="10" fillId="35" borderId="11" xfId="0" applyNumberFormat="1" applyFont="1" applyFill="1" applyBorder="1" applyAlignment="1">
      <alignment vertical="center"/>
    </xf>
    <xf numFmtId="1" fontId="3" fillId="35" borderId="42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right" vertical="center"/>
    </xf>
    <xf numFmtId="166" fontId="7" fillId="0" borderId="26" xfId="0" applyNumberFormat="1" applyFont="1" applyFill="1" applyBorder="1" applyAlignment="1">
      <alignment horizontal="left" vertical="center"/>
    </xf>
    <xf numFmtId="49" fontId="58" fillId="0" borderId="12" xfId="0" applyNumberFormat="1" applyFont="1" applyFill="1" applyBorder="1" applyAlignment="1">
      <alignment horizontal="right" vertical="center"/>
    </xf>
    <xf numFmtId="166" fontId="7" fillId="0" borderId="41" xfId="0" applyNumberFormat="1" applyFont="1" applyFill="1" applyBorder="1" applyAlignment="1">
      <alignment horizontal="left" vertical="center"/>
    </xf>
    <xf numFmtId="49" fontId="59" fillId="0" borderId="40" xfId="0" applyNumberFormat="1" applyFont="1" applyBorder="1" applyAlignment="1">
      <alignment horizontal="right" vertical="center"/>
    </xf>
    <xf numFmtId="166" fontId="0" fillId="0" borderId="37" xfId="0" applyNumberFormat="1" applyFont="1" applyBorder="1" applyAlignment="1">
      <alignment horizontal="left" vertical="center"/>
    </xf>
    <xf numFmtId="166" fontId="59" fillId="0" borderId="10" xfId="0" applyNumberFormat="1" applyFont="1" applyFill="1" applyBorder="1" applyAlignment="1">
      <alignment/>
    </xf>
    <xf numFmtId="166" fontId="0" fillId="0" borderId="26" xfId="0" applyNumberFormat="1" applyFont="1" applyBorder="1" applyAlignment="1">
      <alignment horizontal="left" vertical="center"/>
    </xf>
    <xf numFmtId="166" fontId="59" fillId="0" borderId="34" xfId="0" applyNumberFormat="1" applyFont="1" applyFill="1" applyBorder="1" applyAlignment="1">
      <alignment/>
    </xf>
    <xf numFmtId="166" fontId="0" fillId="0" borderId="41" xfId="0" applyNumberFormat="1" applyFont="1" applyBorder="1" applyAlignment="1">
      <alignment horizontal="left" vertical="center"/>
    </xf>
    <xf numFmtId="166" fontId="0" fillId="0" borderId="26" xfId="0" applyNumberFormat="1" applyFont="1" applyBorder="1" applyAlignment="1">
      <alignment vertical="center" wrapText="1"/>
    </xf>
    <xf numFmtId="49" fontId="58" fillId="34" borderId="28" xfId="0" applyNumberFormat="1" applyFont="1" applyFill="1" applyBorder="1" applyAlignment="1">
      <alignment horizontal="right" vertical="center"/>
    </xf>
    <xf numFmtId="49" fontId="7" fillId="34" borderId="38" xfId="0" applyNumberFormat="1" applyFont="1" applyFill="1" applyBorder="1" applyAlignment="1">
      <alignment horizontal="left" vertical="center"/>
    </xf>
    <xf numFmtId="166" fontId="0" fillId="0" borderId="26" xfId="0" applyNumberFormat="1" applyFont="1" applyBorder="1" applyAlignment="1">
      <alignment horizontal="left" vertical="center"/>
    </xf>
    <xf numFmtId="166" fontId="0" fillId="0" borderId="26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right" vertical="center"/>
    </xf>
    <xf numFmtId="166" fontId="0" fillId="34" borderId="26" xfId="0" applyNumberFormat="1" applyFont="1" applyFill="1" applyBorder="1" applyAlignment="1">
      <alignment horizontal="left" vertical="center"/>
    </xf>
    <xf numFmtId="166" fontId="0" fillId="0" borderId="26" xfId="0" applyNumberFormat="1" applyFont="1" applyFill="1" applyBorder="1" applyAlignment="1">
      <alignment horizontal="left" vertical="center"/>
    </xf>
    <xf numFmtId="166" fontId="0" fillId="0" borderId="26" xfId="0" applyNumberFormat="1" applyFont="1" applyBorder="1" applyAlignment="1">
      <alignment vertical="center"/>
    </xf>
    <xf numFmtId="49" fontId="9" fillId="34" borderId="10" xfId="0" applyNumberFormat="1" applyFont="1" applyFill="1" applyBorder="1" applyAlignment="1">
      <alignment horizontal="right" vertical="center"/>
    </xf>
    <xf numFmtId="49" fontId="9" fillId="0" borderId="40" xfId="0" applyNumberFormat="1" applyFont="1" applyBorder="1" applyAlignment="1">
      <alignment horizontal="right" vertical="center"/>
    </xf>
    <xf numFmtId="166" fontId="0" fillId="0" borderId="37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right" vertical="center"/>
    </xf>
    <xf numFmtId="166" fontId="0" fillId="0" borderId="41" xfId="0" applyNumberFormat="1" applyFont="1" applyBorder="1" applyAlignment="1">
      <alignment horizontal="left" vertical="center"/>
    </xf>
    <xf numFmtId="49" fontId="9" fillId="34" borderId="40" xfId="0" applyNumberFormat="1" applyFont="1" applyFill="1" applyBorder="1" applyAlignment="1">
      <alignment horizontal="right" vertical="center"/>
    </xf>
    <xf numFmtId="166" fontId="10" fillId="35" borderId="40" xfId="0" applyNumberFormat="1" applyFont="1" applyFill="1" applyBorder="1" applyAlignment="1">
      <alignment vertical="center"/>
    </xf>
    <xf numFmtId="1" fontId="3" fillId="35" borderId="37" xfId="0" applyNumberFormat="1" applyFont="1" applyFill="1" applyBorder="1" applyAlignment="1">
      <alignment vertical="center"/>
    </xf>
    <xf numFmtId="166" fontId="0" fillId="33" borderId="26" xfId="0" applyNumberFormat="1" applyFont="1" applyFill="1" applyBorder="1" applyAlignment="1">
      <alignment horizontal="left" vertical="center"/>
    </xf>
    <xf numFmtId="49" fontId="9" fillId="33" borderId="28" xfId="0" applyNumberFormat="1" applyFont="1" applyFill="1" applyBorder="1" applyAlignment="1">
      <alignment horizontal="right" vertical="center"/>
    </xf>
    <xf numFmtId="166" fontId="0" fillId="33" borderId="38" xfId="0" applyNumberFormat="1" applyFont="1" applyFill="1" applyBorder="1" applyAlignment="1">
      <alignment horizontal="left" vertical="center"/>
    </xf>
    <xf numFmtId="166" fontId="2" fillId="33" borderId="37" xfId="0" applyNumberFormat="1" applyFont="1" applyFill="1" applyBorder="1" applyAlignment="1">
      <alignment horizontal="left" vertical="center"/>
    </xf>
    <xf numFmtId="49" fontId="9" fillId="33" borderId="12" xfId="0" applyNumberFormat="1" applyFont="1" applyFill="1" applyBorder="1" applyAlignment="1">
      <alignment horizontal="right" vertical="center"/>
    </xf>
    <xf numFmtId="166" fontId="2" fillId="33" borderId="41" xfId="0" applyNumberFormat="1" applyFont="1" applyFill="1" applyBorder="1" applyAlignment="1">
      <alignment horizontal="left" vertical="center"/>
    </xf>
    <xf numFmtId="166" fontId="10" fillId="35" borderId="10" xfId="0" applyNumberFormat="1" applyFont="1" applyFill="1" applyBorder="1" applyAlignment="1">
      <alignment vertical="center"/>
    </xf>
    <xf numFmtId="166" fontId="3" fillId="35" borderId="26" xfId="0" applyNumberFormat="1" applyFont="1" applyFill="1" applyBorder="1" applyAlignment="1">
      <alignment vertical="center"/>
    </xf>
    <xf numFmtId="166" fontId="0" fillId="0" borderId="26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horizontal="right" vertical="center"/>
    </xf>
    <xf numFmtId="166" fontId="2" fillId="33" borderId="38" xfId="0" applyNumberFormat="1" applyFont="1" applyFill="1" applyBorder="1" applyAlignment="1">
      <alignment horizontal="left" vertical="center"/>
    </xf>
    <xf numFmtId="49" fontId="9" fillId="0" borderId="40" xfId="0" applyNumberFormat="1" applyFont="1" applyFill="1" applyBorder="1" applyAlignment="1">
      <alignment horizontal="right" vertical="center"/>
    </xf>
    <xf numFmtId="166" fontId="2" fillId="33" borderId="37" xfId="0" applyNumberFormat="1" applyFont="1" applyFill="1" applyBorder="1" applyAlignment="1">
      <alignment horizontal="left" vertical="center"/>
    </xf>
    <xf numFmtId="49" fontId="9" fillId="0" borderId="40" xfId="0" applyNumberFormat="1" applyFont="1" applyFill="1" applyBorder="1" applyAlignment="1">
      <alignment horizontal="right" vertical="center" wrapText="1"/>
    </xf>
    <xf numFmtId="166" fontId="0" fillId="0" borderId="37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right" vertical="center"/>
    </xf>
    <xf numFmtId="166" fontId="0" fillId="33" borderId="37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33" borderId="28" xfId="0" applyNumberFormat="1" applyFont="1" applyFill="1" applyBorder="1" applyAlignment="1">
      <alignment horizontal="right" vertical="center" wrapText="1"/>
    </xf>
    <xf numFmtId="166" fontId="0" fillId="33" borderId="38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49" fontId="0" fillId="33" borderId="40" xfId="0" applyNumberFormat="1" applyFont="1" applyFill="1" applyBorder="1" applyAlignment="1">
      <alignment horizontal="right" vertical="center" wrapText="1"/>
    </xf>
    <xf numFmtId="166" fontId="4" fillId="0" borderId="26" xfId="0" applyNumberFormat="1" applyFont="1" applyFill="1" applyBorder="1" applyAlignment="1">
      <alignment horizontal="left" vertical="center" wrapText="1"/>
    </xf>
    <xf numFmtId="166" fontId="0" fillId="0" borderId="28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/>
    </xf>
    <xf numFmtId="166" fontId="3" fillId="36" borderId="12" xfId="0" applyNumberFormat="1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166" fontId="3" fillId="36" borderId="10" xfId="0" applyNumberFormat="1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165" fontId="0" fillId="0" borderId="38" xfId="0" applyNumberFormat="1" applyFont="1" applyBorder="1" applyAlignment="1">
      <alignment horizontal="left" vertical="center" wrapText="1"/>
    </xf>
    <xf numFmtId="166" fontId="0" fillId="0" borderId="38" xfId="0" applyNumberFormat="1" applyFont="1" applyBorder="1" applyAlignment="1">
      <alignment horizontal="left" vertical="center"/>
    </xf>
    <xf numFmtId="49" fontId="0" fillId="33" borderId="28" xfId="0" applyNumberFormat="1" applyFont="1" applyFill="1" applyBorder="1" applyAlignment="1">
      <alignment horizontal="right" vertical="center"/>
    </xf>
    <xf numFmtId="166" fontId="0" fillId="34" borderId="26" xfId="0" applyNumberFormat="1" applyFont="1" applyFill="1" applyBorder="1" applyAlignment="1">
      <alignment horizontal="left" vertical="center"/>
    </xf>
    <xf numFmtId="49" fontId="3" fillId="35" borderId="26" xfId="0" applyNumberFormat="1" applyFont="1" applyFill="1" applyBorder="1" applyAlignment="1">
      <alignment vertical="center"/>
    </xf>
    <xf numFmtId="165" fontId="0" fillId="0" borderId="26" xfId="0" applyNumberFormat="1" applyFont="1" applyBorder="1" applyAlignment="1">
      <alignment vertical="center" wrapText="1"/>
    </xf>
    <xf numFmtId="49" fontId="10" fillId="35" borderId="26" xfId="0" applyNumberFormat="1" applyFont="1" applyFill="1" applyBorder="1" applyAlignment="1">
      <alignment horizontal="left" vertical="center"/>
    </xf>
    <xf numFmtId="49" fontId="0" fillId="33" borderId="26" xfId="0" applyNumberFormat="1" applyFont="1" applyFill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right" vertical="center"/>
    </xf>
    <xf numFmtId="166" fontId="0" fillId="0" borderId="38" xfId="0" applyNumberFormat="1" applyFont="1" applyBorder="1" applyAlignment="1">
      <alignment horizontal="left" vertical="center"/>
    </xf>
    <xf numFmtId="49" fontId="9" fillId="34" borderId="28" xfId="0" applyNumberFormat="1" applyFont="1" applyFill="1" applyBorder="1" applyAlignment="1">
      <alignment horizontal="right" vertical="center"/>
    </xf>
    <xf numFmtId="49" fontId="0" fillId="34" borderId="21" xfId="0" applyNumberFormat="1" applyFont="1" applyFill="1" applyBorder="1" applyAlignment="1">
      <alignment horizontal="right" vertical="center"/>
    </xf>
    <xf numFmtId="183" fontId="57" fillId="34" borderId="19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1" fontId="57" fillId="34" borderId="44" xfId="0" applyNumberFormat="1" applyFont="1" applyFill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3" fillId="34" borderId="0" xfId="0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72" fontId="0" fillId="0" borderId="46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 wrapText="1"/>
    </xf>
    <xf numFmtId="165" fontId="53" fillId="0" borderId="30" xfId="0" applyNumberFormat="1" applyFont="1" applyBorder="1" applyAlignment="1">
      <alignment horizontal="center" vertical="center" wrapText="1"/>
    </xf>
    <xf numFmtId="166" fontId="11" fillId="35" borderId="47" xfId="0" applyNumberFormat="1" applyFont="1" applyFill="1" applyBorder="1" applyAlignment="1">
      <alignment horizontal="center" vertical="center"/>
    </xf>
    <xf numFmtId="166" fontId="11" fillId="0" borderId="19" xfId="0" applyNumberFormat="1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166" fontId="8" fillId="34" borderId="19" xfId="0" applyNumberFormat="1" applyFont="1" applyFill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5" fontId="11" fillId="34" borderId="19" xfId="0" applyNumberFormat="1" applyFont="1" applyFill="1" applyBorder="1" applyAlignment="1">
      <alignment horizontal="center" vertical="center"/>
    </xf>
    <xf numFmtId="166" fontId="8" fillId="35" borderId="19" xfId="0" applyNumberFormat="1" applyFont="1" applyFill="1" applyBorder="1" applyAlignment="1">
      <alignment horizontal="center" vertical="center"/>
    </xf>
    <xf numFmtId="166" fontId="11" fillId="0" borderId="32" xfId="0" applyNumberFormat="1" applyFont="1" applyFill="1" applyBorder="1" applyAlignment="1">
      <alignment horizontal="center" vertical="center"/>
    </xf>
    <xf numFmtId="166" fontId="8" fillId="35" borderId="48" xfId="0" applyNumberFormat="1" applyFont="1" applyFill="1" applyBorder="1" applyAlignment="1">
      <alignment horizontal="center" vertical="center"/>
    </xf>
    <xf numFmtId="166" fontId="11" fillId="33" borderId="19" xfId="0" applyNumberFormat="1" applyFont="1" applyFill="1" applyBorder="1" applyAlignment="1">
      <alignment horizontal="center" vertical="center"/>
    </xf>
    <xf numFmtId="166" fontId="11" fillId="35" borderId="19" xfId="0" applyNumberFormat="1" applyFont="1" applyFill="1" applyBorder="1" applyAlignment="1">
      <alignment horizontal="center" vertical="center"/>
    </xf>
    <xf numFmtId="166" fontId="11" fillId="36" borderId="19" xfId="0" applyNumberFormat="1" applyFont="1" applyFill="1" applyBorder="1" applyAlignment="1">
      <alignment horizontal="center" vertical="center"/>
    </xf>
    <xf numFmtId="166" fontId="55" fillId="0" borderId="19" xfId="0" applyNumberFormat="1" applyFont="1" applyBorder="1" applyAlignment="1">
      <alignment horizontal="center" vertical="center"/>
    </xf>
    <xf numFmtId="166" fontId="11" fillId="34" borderId="19" xfId="0" applyNumberFormat="1" applyFont="1" applyFill="1" applyBorder="1" applyAlignment="1">
      <alignment horizontal="center" vertical="center"/>
    </xf>
    <xf numFmtId="167" fontId="11" fillId="33" borderId="19" xfId="0" applyNumberFormat="1" applyFont="1" applyFill="1" applyBorder="1" applyAlignment="1">
      <alignment horizontal="center" vertical="center"/>
    </xf>
    <xf numFmtId="166" fontId="11" fillId="33" borderId="32" xfId="0" applyNumberFormat="1" applyFont="1" applyFill="1" applyBorder="1" applyAlignment="1">
      <alignment horizontal="center" vertical="center"/>
    </xf>
    <xf numFmtId="166" fontId="11" fillId="10" borderId="19" xfId="0" applyNumberFormat="1" applyFont="1" applyFill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65" fontId="53" fillId="0" borderId="49" xfId="0" applyNumberFormat="1" applyFont="1" applyBorder="1" applyAlignment="1">
      <alignment horizontal="center" vertical="center"/>
    </xf>
    <xf numFmtId="166" fontId="11" fillId="0" borderId="20" xfId="0" applyNumberFormat="1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1" fillId="34" borderId="20" xfId="0" applyNumberFormat="1" applyFont="1" applyFill="1" applyBorder="1" applyAlignment="1">
      <alignment horizontal="center" vertical="center"/>
    </xf>
    <xf numFmtId="166" fontId="11" fillId="33" borderId="21" xfId="0" applyNumberFormat="1" applyFont="1" applyFill="1" applyBorder="1" applyAlignment="1">
      <alignment horizontal="center" vertical="center"/>
    </xf>
    <xf numFmtId="165" fontId="11" fillId="33" borderId="20" xfId="0" applyNumberFormat="1" applyFont="1" applyFill="1" applyBorder="1" applyAlignment="1">
      <alignment horizontal="center" vertical="center"/>
    </xf>
    <xf numFmtId="166" fontId="11" fillId="35" borderId="20" xfId="0" applyNumberFormat="1" applyFont="1" applyFill="1" applyBorder="1" applyAlignment="1">
      <alignment horizontal="center" vertical="center"/>
    </xf>
    <xf numFmtId="166" fontId="11" fillId="36" borderId="20" xfId="0" applyNumberFormat="1" applyFont="1" applyFill="1" applyBorder="1" applyAlignment="1">
      <alignment horizontal="center" vertical="center"/>
    </xf>
    <xf numFmtId="166" fontId="57" fillId="10" borderId="33" xfId="0" applyNumberFormat="1" applyFont="1" applyFill="1" applyBorder="1" applyAlignment="1">
      <alignment horizontal="center" vertical="center"/>
    </xf>
    <xf numFmtId="166" fontId="55" fillId="0" borderId="26" xfId="0" applyNumberFormat="1" applyFont="1" applyFill="1" applyBorder="1" applyAlignment="1">
      <alignment horizontal="center" vertical="center"/>
    </xf>
    <xf numFmtId="166" fontId="57" fillId="34" borderId="33" xfId="0" applyNumberFormat="1" applyFont="1" applyFill="1" applyBorder="1" applyAlignment="1">
      <alignment horizontal="center" vertical="center"/>
    </xf>
    <xf numFmtId="166" fontId="57" fillId="34" borderId="44" xfId="0" applyNumberFormat="1" applyFont="1" applyFill="1" applyBorder="1" applyAlignment="1">
      <alignment horizontal="center" vertical="center"/>
    </xf>
    <xf numFmtId="166" fontId="55" fillId="34" borderId="26" xfId="0" applyNumberFormat="1" applyFont="1" applyFill="1" applyBorder="1" applyAlignment="1">
      <alignment horizontal="center" vertical="center"/>
    </xf>
    <xf numFmtId="166" fontId="57" fillId="10" borderId="44" xfId="0" applyNumberFormat="1" applyFont="1" applyFill="1" applyBorder="1" applyAlignment="1">
      <alignment horizontal="center" vertical="center"/>
    </xf>
    <xf numFmtId="166" fontId="11" fillId="34" borderId="34" xfId="0" applyNumberFormat="1" applyFont="1" applyFill="1" applyBorder="1" applyAlignment="1">
      <alignment horizontal="center" vertical="center"/>
    </xf>
    <xf numFmtId="166" fontId="57" fillId="34" borderId="18" xfId="0" applyNumberFormat="1" applyFont="1" applyFill="1" applyBorder="1" applyAlignment="1">
      <alignment horizontal="center" vertical="center"/>
    </xf>
    <xf numFmtId="166" fontId="55" fillId="0" borderId="38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55" fillId="0" borderId="41" xfId="0" applyNumberFormat="1" applyFont="1" applyFill="1" applyBorder="1" applyAlignment="1">
      <alignment horizontal="center" vertical="center"/>
    </xf>
    <xf numFmtId="166" fontId="55" fillId="0" borderId="17" xfId="0" applyNumberFormat="1" applyFont="1" applyFill="1" applyBorder="1" applyAlignment="1">
      <alignment horizontal="center" vertical="center"/>
    </xf>
    <xf numFmtId="166" fontId="57" fillId="34" borderId="45" xfId="0" applyNumberFormat="1" applyFont="1" applyFill="1" applyBorder="1" applyAlignment="1">
      <alignment horizontal="center" vertical="center"/>
    </xf>
    <xf numFmtId="166" fontId="11" fillId="34" borderId="48" xfId="0" applyNumberFormat="1" applyFont="1" applyFill="1" applyBorder="1" applyAlignment="1">
      <alignment horizontal="center" vertical="center"/>
    </xf>
    <xf numFmtId="166" fontId="55" fillId="33" borderId="26" xfId="0" applyNumberFormat="1" applyFont="1" applyFill="1" applyBorder="1" applyAlignment="1">
      <alignment horizontal="center" vertical="center"/>
    </xf>
    <xf numFmtId="166" fontId="55" fillId="0" borderId="32" xfId="0" applyNumberFormat="1" applyFont="1" applyBorder="1" applyAlignment="1">
      <alignment horizontal="center" vertical="center"/>
    </xf>
    <xf numFmtId="166" fontId="55" fillId="0" borderId="38" xfId="0" applyNumberFormat="1" applyFont="1" applyBorder="1" applyAlignment="1">
      <alignment horizontal="center" vertical="center"/>
    </xf>
    <xf numFmtId="166" fontId="55" fillId="0" borderId="21" xfId="0" applyNumberFormat="1" applyFont="1" applyBorder="1" applyAlignment="1">
      <alignment horizontal="center" vertical="center"/>
    </xf>
    <xf numFmtId="166" fontId="55" fillId="0" borderId="25" xfId="0" applyNumberFormat="1" applyFont="1" applyBorder="1" applyAlignment="1">
      <alignment horizontal="center" vertical="center"/>
    </xf>
    <xf numFmtId="166" fontId="55" fillId="0" borderId="26" xfId="0" applyNumberFormat="1" applyFont="1" applyBorder="1" applyAlignment="1">
      <alignment horizontal="center" vertical="center"/>
    </xf>
    <xf numFmtId="166" fontId="55" fillId="34" borderId="19" xfId="0" applyNumberFormat="1" applyFont="1" applyFill="1" applyBorder="1" applyAlignment="1">
      <alignment horizontal="center" vertical="center"/>
    </xf>
    <xf numFmtId="166" fontId="55" fillId="33" borderId="48" xfId="0" applyNumberFormat="1" applyFont="1" applyFill="1" applyBorder="1" applyAlignment="1">
      <alignment horizontal="center" vertical="center"/>
    </xf>
    <xf numFmtId="166" fontId="55" fillId="33" borderId="37" xfId="0" applyNumberFormat="1" applyFont="1" applyFill="1" applyBorder="1" applyAlignment="1">
      <alignment horizontal="center" vertical="center"/>
    </xf>
    <xf numFmtId="166" fontId="55" fillId="33" borderId="22" xfId="0" applyNumberFormat="1" applyFont="1" applyFill="1" applyBorder="1" applyAlignment="1">
      <alignment horizontal="center" vertical="center"/>
    </xf>
    <xf numFmtId="165" fontId="57" fillId="34" borderId="19" xfId="0" applyNumberFormat="1" applyFont="1" applyFill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83" fontId="57" fillId="10" borderId="19" xfId="0" applyNumberFormat="1" applyFont="1" applyFill="1" applyBorder="1" applyAlignment="1">
      <alignment horizontal="center" vertical="center"/>
    </xf>
    <xf numFmtId="186" fontId="57" fillId="34" borderId="19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83" fontId="57" fillId="34" borderId="50" xfId="0" applyNumberFormat="1" applyFont="1" applyFill="1" applyBorder="1" applyAlignment="1">
      <alignment horizontal="center" vertical="center"/>
    </xf>
    <xf numFmtId="166" fontId="57" fillId="10" borderId="45" xfId="0" applyNumberFormat="1" applyFont="1" applyFill="1" applyBorder="1" applyAlignment="1">
      <alignment horizontal="center" vertical="center"/>
    </xf>
    <xf numFmtId="166" fontId="57" fillId="34" borderId="51" xfId="0" applyNumberFormat="1" applyFont="1" applyFill="1" applyBorder="1" applyAlignment="1">
      <alignment horizontal="center" vertical="center"/>
    </xf>
    <xf numFmtId="165" fontId="57" fillId="34" borderId="45" xfId="0" applyNumberFormat="1" applyFont="1" applyFill="1" applyBorder="1" applyAlignment="1">
      <alignment horizontal="center" vertical="center"/>
    </xf>
    <xf numFmtId="2" fontId="57" fillId="34" borderId="45" xfId="0" applyNumberFormat="1" applyFont="1" applyFill="1" applyBorder="1" applyAlignment="1">
      <alignment horizontal="center" vertical="center"/>
    </xf>
    <xf numFmtId="166" fontId="10" fillId="0" borderId="15" xfId="0" applyNumberFormat="1" applyFont="1" applyBorder="1" applyAlignment="1">
      <alignment vertical="center"/>
    </xf>
    <xf numFmtId="166" fontId="10" fillId="0" borderId="52" xfId="0" applyNumberFormat="1" applyFont="1" applyBorder="1" applyAlignment="1">
      <alignment vertical="center"/>
    </xf>
    <xf numFmtId="169" fontId="55" fillId="0" borderId="13" xfId="0" applyNumberFormat="1" applyFont="1" applyFill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/>
    </xf>
    <xf numFmtId="2" fontId="8" fillId="10" borderId="53" xfId="0" applyNumberFormat="1" applyFont="1" applyFill="1" applyBorder="1" applyAlignment="1">
      <alignment horizontal="center" vertical="center"/>
    </xf>
    <xf numFmtId="166" fontId="56" fillId="37" borderId="32" xfId="0" applyNumberFormat="1" applyFont="1" applyFill="1" applyBorder="1" applyAlignment="1">
      <alignment horizontal="center" vertical="center"/>
    </xf>
    <xf numFmtId="166" fontId="11" fillId="35" borderId="21" xfId="0" applyNumberFormat="1" applyFont="1" applyFill="1" applyBorder="1" applyAlignment="1">
      <alignment horizontal="center" vertical="center"/>
    </xf>
    <xf numFmtId="166" fontId="11" fillId="35" borderId="25" xfId="0" applyNumberFormat="1" applyFont="1" applyFill="1" applyBorder="1" applyAlignment="1">
      <alignment horizontal="center" vertical="center"/>
    </xf>
    <xf numFmtId="183" fontId="57" fillId="34" borderId="48" xfId="0" applyNumberFormat="1" applyFont="1" applyFill="1" applyBorder="1" applyAlignment="1">
      <alignment horizontal="center" vertical="center"/>
    </xf>
    <xf numFmtId="166" fontId="57" fillId="34" borderId="54" xfId="0" applyNumberFormat="1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66" fontId="11" fillId="33" borderId="28" xfId="0" applyNumberFormat="1" applyFont="1" applyFill="1" applyBorder="1" applyAlignment="1">
      <alignment horizontal="center" vertical="center"/>
    </xf>
    <xf numFmtId="166" fontId="11" fillId="33" borderId="10" xfId="0" applyNumberFormat="1" applyFont="1" applyFill="1" applyBorder="1" applyAlignment="1">
      <alignment horizontal="center" vertical="center"/>
    </xf>
    <xf numFmtId="166" fontId="11" fillId="34" borderId="38" xfId="0" applyNumberFormat="1" applyFont="1" applyFill="1" applyBorder="1" applyAlignment="1">
      <alignment horizontal="center" vertical="center"/>
    </xf>
    <xf numFmtId="166" fontId="11" fillId="34" borderId="21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/>
    </xf>
    <xf numFmtId="165" fontId="0" fillId="0" borderId="55" xfId="0" applyNumberFormat="1" applyFont="1" applyFill="1" applyBorder="1" applyAlignment="1">
      <alignment horizontal="center" vertical="center"/>
    </xf>
    <xf numFmtId="49" fontId="0" fillId="0" borderId="55" xfId="0" applyNumberFormat="1" applyFont="1" applyBorder="1" applyAlignment="1">
      <alignment horizontal="right" vertical="center"/>
    </xf>
    <xf numFmtId="49" fontId="0" fillId="0" borderId="56" xfId="0" applyNumberFormat="1" applyFont="1" applyBorder="1" applyAlignment="1">
      <alignment horizontal="right" vertical="center"/>
    </xf>
    <xf numFmtId="166" fontId="4" fillId="0" borderId="36" xfId="0" applyNumberFormat="1" applyFont="1" applyFill="1" applyBorder="1" applyAlignment="1">
      <alignment horizontal="left" vertical="center" wrapText="1"/>
    </xf>
    <xf numFmtId="165" fontId="11" fillId="34" borderId="50" xfId="0" applyNumberFormat="1" applyFont="1" applyFill="1" applyBorder="1" applyAlignment="1">
      <alignment horizontal="center" vertical="center"/>
    </xf>
    <xf numFmtId="165" fontId="11" fillId="33" borderId="56" xfId="0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185" fontId="57" fillId="34" borderId="50" xfId="0" applyNumberFormat="1" applyFont="1" applyFill="1" applyBorder="1" applyAlignment="1">
      <alignment horizontal="center" vertical="center"/>
    </xf>
    <xf numFmtId="165" fontId="57" fillId="34" borderId="51" xfId="0" applyNumberFormat="1" applyFont="1" applyFill="1" applyBorder="1" applyAlignment="1">
      <alignment horizontal="center" vertical="center"/>
    </xf>
    <xf numFmtId="165" fontId="0" fillId="0" borderId="55" xfId="0" applyNumberFormat="1" applyFont="1" applyBorder="1" applyAlignment="1">
      <alignment horizontal="center" vertical="center"/>
    </xf>
    <xf numFmtId="49" fontId="9" fillId="33" borderId="53" xfId="0" applyNumberFormat="1" applyFont="1" applyFill="1" applyBorder="1" applyAlignment="1">
      <alignment horizontal="right" vertical="center"/>
    </xf>
    <xf numFmtId="49" fontId="0" fillId="33" borderId="16" xfId="0" applyNumberFormat="1" applyFont="1" applyFill="1" applyBorder="1" applyAlignment="1">
      <alignment horizontal="right" vertical="center"/>
    </xf>
    <xf numFmtId="166" fontId="0" fillId="0" borderId="57" xfId="0" applyNumberFormat="1" applyFont="1" applyBorder="1" applyAlignment="1">
      <alignment horizontal="left" vertical="center"/>
    </xf>
    <xf numFmtId="166" fontId="55" fillId="0" borderId="50" xfId="0" applyNumberFormat="1" applyFont="1" applyBorder="1" applyAlignment="1">
      <alignment horizontal="center" vertical="center"/>
    </xf>
    <xf numFmtId="166" fontId="55" fillId="0" borderId="56" xfId="0" applyNumberFormat="1" applyFont="1" applyBorder="1" applyAlignment="1">
      <alignment horizontal="center" vertical="center"/>
    </xf>
    <xf numFmtId="165" fontId="53" fillId="0" borderId="52" xfId="0" applyNumberFormat="1" applyFont="1" applyBorder="1" applyAlignment="1">
      <alignment horizontal="center" vertical="center" wrapText="1"/>
    </xf>
    <xf numFmtId="165" fontId="3" fillId="33" borderId="28" xfId="0" applyNumberFormat="1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/>
    </xf>
    <xf numFmtId="1" fontId="11" fillId="34" borderId="32" xfId="0" applyNumberFormat="1" applyFont="1" applyFill="1" applyBorder="1" applyAlignment="1">
      <alignment horizontal="center" vertical="center"/>
    </xf>
    <xf numFmtId="1" fontId="11" fillId="34" borderId="21" xfId="0" applyNumberFormat="1" applyFont="1" applyFill="1" applyBorder="1" applyAlignment="1">
      <alignment horizontal="center" vertical="center"/>
    </xf>
    <xf numFmtId="165" fontId="3" fillId="33" borderId="55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right" vertical="center"/>
    </xf>
    <xf numFmtId="0" fontId="3" fillId="33" borderId="56" xfId="0" applyFont="1" applyFill="1" applyBorder="1" applyAlignment="1">
      <alignment horizontal="right" vertical="center"/>
    </xf>
    <xf numFmtId="166" fontId="0" fillId="33" borderId="36" xfId="0" applyNumberFormat="1" applyFont="1" applyFill="1" applyBorder="1" applyAlignment="1">
      <alignment horizontal="center" vertical="center"/>
    </xf>
    <xf numFmtId="10" fontId="11" fillId="34" borderId="50" xfId="0" applyNumberFormat="1" applyFont="1" applyFill="1" applyBorder="1" applyAlignment="1">
      <alignment horizontal="center" vertical="center"/>
    </xf>
    <xf numFmtId="10" fontId="11" fillId="34" borderId="56" xfId="0" applyNumberFormat="1" applyFont="1" applyFill="1" applyBorder="1" applyAlignment="1">
      <alignment horizontal="center" vertical="center"/>
    </xf>
    <xf numFmtId="10" fontId="11" fillId="34" borderId="24" xfId="0" applyNumberFormat="1" applyFont="1" applyFill="1" applyBorder="1" applyAlignment="1">
      <alignment horizontal="center" vertical="center"/>
    </xf>
    <xf numFmtId="166" fontId="56" fillId="37" borderId="38" xfId="0" applyNumberFormat="1" applyFont="1" applyFill="1" applyBorder="1" applyAlignment="1">
      <alignment horizontal="center" vertical="center" wrapText="1"/>
    </xf>
    <xf numFmtId="172" fontId="0" fillId="0" borderId="26" xfId="0" applyNumberFormat="1" applyFont="1" applyBorder="1" applyAlignment="1">
      <alignment horizontal="center" vertical="center"/>
    </xf>
    <xf numFmtId="166" fontId="11" fillId="35" borderId="58" xfId="0" applyNumberFormat="1" applyFont="1" applyFill="1" applyBorder="1" applyAlignment="1">
      <alignment horizontal="center" vertical="center"/>
    </xf>
    <xf numFmtId="166" fontId="55" fillId="34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26" xfId="0" applyNumberFormat="1" applyFont="1" applyFill="1" applyBorder="1" applyAlignment="1">
      <alignment horizontal="center" vertical="center"/>
    </xf>
    <xf numFmtId="2" fontId="12" fillId="36" borderId="26" xfId="0" applyNumberFormat="1" applyFont="1" applyFill="1" applyBorder="1" applyAlignment="1">
      <alignment horizontal="center" vertical="center"/>
    </xf>
    <xf numFmtId="10" fontId="11" fillId="34" borderId="36" xfId="0" applyNumberFormat="1" applyFont="1" applyFill="1" applyBorder="1" applyAlignment="1">
      <alignment horizontal="center" vertical="center"/>
    </xf>
    <xf numFmtId="166" fontId="11" fillId="10" borderId="26" xfId="0" applyNumberFormat="1" applyFont="1" applyFill="1" applyBorder="1" applyAlignment="1">
      <alignment horizontal="center" vertical="center"/>
    </xf>
    <xf numFmtId="183" fontId="57" fillId="34" borderId="18" xfId="0" applyNumberFormat="1" applyFont="1" applyFill="1" applyBorder="1" applyAlignment="1">
      <alignment horizontal="center" vertical="center"/>
    </xf>
    <xf numFmtId="185" fontId="53" fillId="34" borderId="30" xfId="0" applyNumberFormat="1" applyFont="1" applyFill="1" applyBorder="1" applyAlignment="1">
      <alignment horizontal="center" vertical="center"/>
    </xf>
    <xf numFmtId="185" fontId="57" fillId="10" borderId="33" xfId="0" applyNumberFormat="1" applyFont="1" applyFill="1" applyBorder="1" applyAlignment="1">
      <alignment horizontal="center" vertical="center"/>
    </xf>
    <xf numFmtId="1" fontId="11" fillId="34" borderId="25" xfId="0" applyNumberFormat="1" applyFont="1" applyFill="1" applyBorder="1" applyAlignment="1">
      <alignment horizontal="center" vertical="center"/>
    </xf>
    <xf numFmtId="1" fontId="57" fillId="34" borderId="32" xfId="0" applyNumberFormat="1" applyFont="1" applyFill="1" applyBorder="1" applyAlignment="1">
      <alignment horizontal="center" vertical="center"/>
    </xf>
    <xf numFmtId="1" fontId="11" fillId="34" borderId="38" xfId="0" applyNumberFormat="1" applyFont="1" applyFill="1" applyBorder="1" applyAlignment="1">
      <alignment horizontal="center" vertical="center"/>
    </xf>
    <xf numFmtId="165" fontId="53" fillId="34" borderId="31" xfId="0" applyNumberFormat="1" applyFont="1" applyFill="1" applyBorder="1" applyAlignment="1">
      <alignment horizontal="center" vertical="center"/>
    </xf>
    <xf numFmtId="185" fontId="57" fillId="10" borderId="32" xfId="0" applyNumberFormat="1" applyFont="1" applyFill="1" applyBorder="1" applyAlignment="1">
      <alignment horizontal="center" vertical="center"/>
    </xf>
    <xf numFmtId="1" fontId="57" fillId="34" borderId="51" xfId="0" applyNumberFormat="1" applyFont="1" applyFill="1" applyBorder="1" applyAlignment="1">
      <alignment horizontal="center" vertical="center"/>
    </xf>
    <xf numFmtId="165" fontId="57" fillId="34" borderId="59" xfId="0" applyNumberFormat="1" applyFont="1" applyFill="1" applyBorder="1" applyAlignment="1">
      <alignment horizontal="center" vertical="center"/>
    </xf>
    <xf numFmtId="166" fontId="55" fillId="34" borderId="41" xfId="0" applyNumberFormat="1" applyFont="1" applyFill="1" applyBorder="1" applyAlignment="1">
      <alignment horizontal="center" vertical="center"/>
    </xf>
    <xf numFmtId="166" fontId="60" fillId="0" borderId="0" xfId="57" applyNumberFormat="1" applyFont="1" applyFill="1" applyAlignment="1">
      <alignment horizontal="center" vertical="center"/>
    </xf>
    <xf numFmtId="166" fontId="60" fillId="0" borderId="0" xfId="0" applyNumberFormat="1" applyFont="1" applyBorder="1" applyAlignment="1">
      <alignment horizontal="center" vertical="center"/>
    </xf>
    <xf numFmtId="0" fontId="56" fillId="34" borderId="30" xfId="0" applyFont="1" applyFill="1" applyBorder="1" applyAlignment="1">
      <alignment horizontal="center" vertical="center" wrapText="1"/>
    </xf>
    <xf numFmtId="0" fontId="56" fillId="34" borderId="43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 wrapText="1"/>
    </xf>
    <xf numFmtId="0" fontId="56" fillId="37" borderId="32" xfId="0" applyFont="1" applyFill="1" applyBorder="1" applyAlignment="1">
      <alignment horizontal="center" vertical="center" wrapText="1"/>
    </xf>
    <xf numFmtId="0" fontId="56" fillId="37" borderId="44" xfId="0" applyFont="1" applyFill="1" applyBorder="1" applyAlignment="1">
      <alignment horizontal="center" vertical="center" wrapText="1"/>
    </xf>
    <xf numFmtId="0" fontId="56" fillId="37" borderId="33" xfId="0" applyFont="1" applyFill="1" applyBorder="1" applyAlignment="1">
      <alignment horizontal="center" vertical="center" wrapText="1"/>
    </xf>
    <xf numFmtId="2" fontId="61" fillId="0" borderId="11" xfId="0" applyNumberFormat="1" applyFont="1" applyBorder="1" applyAlignment="1">
      <alignment horizontal="center" vertical="center" wrapText="1"/>
    </xf>
    <xf numFmtId="2" fontId="61" fillId="0" borderId="35" xfId="0" applyNumberFormat="1" applyFont="1" applyBorder="1" applyAlignment="1">
      <alignment horizontal="center" vertical="center" wrapText="1"/>
    </xf>
    <xf numFmtId="2" fontId="61" fillId="0" borderId="42" xfId="0" applyNumberFormat="1" applyFont="1" applyBorder="1" applyAlignment="1">
      <alignment horizontal="center" vertical="center" wrapText="1"/>
    </xf>
    <xf numFmtId="2" fontId="61" fillId="0" borderId="12" xfId="0" applyNumberFormat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2" fontId="61" fillId="0" borderId="41" xfId="0" applyNumberFormat="1" applyFont="1" applyBorder="1" applyAlignment="1">
      <alignment horizontal="center" vertical="center" wrapText="1"/>
    </xf>
    <xf numFmtId="2" fontId="62" fillId="0" borderId="15" xfId="0" applyNumberFormat="1" applyFont="1" applyBorder="1" applyAlignment="1">
      <alignment horizontal="center" vertical="center" wrapText="1"/>
    </xf>
    <xf numFmtId="2" fontId="62" fillId="0" borderId="49" xfId="0" applyNumberFormat="1" applyFont="1" applyBorder="1" applyAlignment="1">
      <alignment horizontal="center" vertical="center" wrapText="1"/>
    </xf>
    <xf numFmtId="166" fontId="10" fillId="35" borderId="10" xfId="0" applyNumberFormat="1" applyFont="1" applyFill="1" applyBorder="1" applyAlignment="1">
      <alignment horizontal="left" vertical="center" wrapText="1"/>
    </xf>
    <xf numFmtId="166" fontId="10" fillId="35" borderId="20" xfId="0" applyNumberFormat="1" applyFont="1" applyFill="1" applyBorder="1" applyAlignment="1">
      <alignment horizontal="left" vertical="center" wrapText="1"/>
    </xf>
    <xf numFmtId="166" fontId="10" fillId="35" borderId="26" xfId="0" applyNumberFormat="1" applyFont="1" applyFill="1" applyBorder="1" applyAlignment="1">
      <alignment horizontal="left" vertical="center" wrapText="1"/>
    </xf>
    <xf numFmtId="165" fontId="53" fillId="0" borderId="15" xfId="0" applyNumberFormat="1" applyFont="1" applyBorder="1" applyAlignment="1">
      <alignment horizontal="center" vertical="center" wrapText="1"/>
    </xf>
    <xf numFmtId="165" fontId="53" fillId="0" borderId="49" xfId="0" applyNumberFormat="1" applyFont="1" applyBorder="1" applyAlignment="1">
      <alignment horizontal="center" vertical="center" wrapText="1"/>
    </xf>
    <xf numFmtId="165" fontId="53" fillId="0" borderId="52" xfId="0" applyNumberFormat="1" applyFont="1" applyBorder="1" applyAlignment="1">
      <alignment horizontal="center" vertical="center" wrapText="1"/>
    </xf>
    <xf numFmtId="166" fontId="10" fillId="35" borderId="10" xfId="0" applyNumberFormat="1" applyFont="1" applyFill="1" applyBorder="1" applyAlignment="1">
      <alignment horizontal="left" vertical="center"/>
    </xf>
    <xf numFmtId="166" fontId="10" fillId="35" borderId="20" xfId="0" applyNumberFormat="1" applyFont="1" applyFill="1" applyBorder="1" applyAlignment="1">
      <alignment horizontal="left" vertical="center"/>
    </xf>
    <xf numFmtId="166" fontId="10" fillId="35" borderId="26" xfId="0" applyNumberFormat="1" applyFont="1" applyFill="1" applyBorder="1" applyAlignment="1">
      <alignment horizontal="left" vertical="center"/>
    </xf>
    <xf numFmtId="168" fontId="3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17</xdr:row>
      <xdr:rowOff>0</xdr:rowOff>
    </xdr:from>
    <xdr:ext cx="2381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95325" y="34671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371475</xdr:colOff>
      <xdr:row>17</xdr:row>
      <xdr:rowOff>0</xdr:rowOff>
    </xdr:from>
    <xdr:ext cx="2381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695325" y="3467100"/>
          <a:ext cx="2381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371475</xdr:colOff>
      <xdr:row>17</xdr:row>
      <xdr:rowOff>0</xdr:rowOff>
    </xdr:from>
    <xdr:ext cx="390525" cy="0"/>
    <xdr:sp fLocksText="0">
      <xdr:nvSpPr>
        <xdr:cNvPr id="3" name="Text Box 3"/>
        <xdr:cNvSpPr txBox="1">
          <a:spLocks noChangeArrowheads="1"/>
        </xdr:cNvSpPr>
      </xdr:nvSpPr>
      <xdr:spPr>
        <a:xfrm>
          <a:off x="695325" y="34671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</xdr:col>
      <xdr:colOff>371475</xdr:colOff>
      <xdr:row>17</xdr:row>
      <xdr:rowOff>0</xdr:rowOff>
    </xdr:from>
    <xdr:ext cx="390525" cy="28575"/>
    <xdr:sp fLocksText="0">
      <xdr:nvSpPr>
        <xdr:cNvPr id="4" name="Text Box 4"/>
        <xdr:cNvSpPr txBox="1">
          <a:spLocks noChangeArrowheads="1"/>
        </xdr:cNvSpPr>
      </xdr:nvSpPr>
      <xdr:spPr>
        <a:xfrm>
          <a:off x="695325" y="34671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2</xdr:col>
      <xdr:colOff>304800</xdr:colOff>
      <xdr:row>17</xdr:row>
      <xdr:rowOff>0</xdr:rowOff>
    </xdr:from>
    <xdr:ext cx="390525" cy="28575"/>
    <xdr:sp fLocksText="0">
      <xdr:nvSpPr>
        <xdr:cNvPr id="5" name="Text Box 4"/>
        <xdr:cNvSpPr txBox="1">
          <a:spLocks noChangeArrowheads="1"/>
        </xdr:cNvSpPr>
      </xdr:nvSpPr>
      <xdr:spPr>
        <a:xfrm>
          <a:off x="1000125" y="34671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zoomScalePageLayoutView="0" workbookViewId="0" topLeftCell="A1">
      <selection activeCell="I16" sqref="I16"/>
    </sheetView>
  </sheetViews>
  <sheetFormatPr defaultColWidth="12.125" defaultRowHeight="12.75"/>
  <cols>
    <col min="1" max="1" width="4.25390625" style="7" customWidth="1"/>
    <col min="2" max="2" width="4.875" style="1" customWidth="1"/>
    <col min="3" max="3" width="4.00390625" style="1" customWidth="1"/>
    <col min="4" max="4" width="71.625" style="8" customWidth="1"/>
    <col min="5" max="5" width="12.625" style="8" customWidth="1"/>
    <col min="6" max="6" width="12.75390625" style="8" customWidth="1"/>
    <col min="7" max="7" width="12.125" style="11" customWidth="1"/>
    <col min="8" max="8" width="14.375" style="9" customWidth="1"/>
    <col min="9" max="9" width="12.25390625" style="2" customWidth="1"/>
    <col min="10" max="10" width="11.625" style="2" customWidth="1"/>
    <col min="11" max="11" width="12.125" style="2" customWidth="1"/>
    <col min="12" max="12" width="11.625" style="2" customWidth="1"/>
    <col min="13" max="16384" width="12.125" style="2" customWidth="1"/>
  </cols>
  <sheetData>
    <row r="1" spans="1:12" s="1" customFormat="1" ht="21" customHeight="1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s="1" customFormat="1" ht="16.5" customHeight="1">
      <c r="A2" s="375" t="s">
        <v>12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s="1" customFormat="1" ht="18" customHeight="1" thickBot="1">
      <c r="A3" s="31"/>
      <c r="B3" s="30"/>
      <c r="C3" s="30"/>
      <c r="D3" s="30"/>
      <c r="E3" s="30"/>
      <c r="F3" s="86"/>
      <c r="G3" s="30"/>
      <c r="H3" s="30"/>
      <c r="L3" s="302"/>
    </row>
    <row r="4" spans="1:12" s="1" customFormat="1" ht="22.5" customHeight="1" thickBot="1">
      <c r="A4" s="17"/>
      <c r="B4" s="382" t="s">
        <v>108</v>
      </c>
      <c r="C4" s="383"/>
      <c r="D4" s="384"/>
      <c r="E4" s="388" t="s">
        <v>109</v>
      </c>
      <c r="F4" s="389"/>
      <c r="G4" s="308"/>
      <c r="H4" s="309" t="s">
        <v>98</v>
      </c>
      <c r="I4" s="376" t="s">
        <v>87</v>
      </c>
      <c r="J4" s="377"/>
      <c r="K4" s="376" t="s">
        <v>87</v>
      </c>
      <c r="L4" s="378"/>
    </row>
    <row r="5" spans="1:12" ht="31.5" customHeight="1">
      <c r="A5" s="32" t="s">
        <v>5</v>
      </c>
      <c r="B5" s="385"/>
      <c r="C5" s="386"/>
      <c r="D5" s="387"/>
      <c r="E5" s="313" t="s">
        <v>94</v>
      </c>
      <c r="F5" s="354" t="s">
        <v>130</v>
      </c>
      <c r="G5" s="99" t="s">
        <v>94</v>
      </c>
      <c r="H5" s="93" t="s">
        <v>88</v>
      </c>
      <c r="I5" s="379" t="s">
        <v>125</v>
      </c>
      <c r="J5" s="380"/>
      <c r="K5" s="379" t="s">
        <v>124</v>
      </c>
      <c r="L5" s="381"/>
    </row>
    <row r="6" spans="1:12" ht="37.5" customHeight="1" thickBot="1">
      <c r="A6" s="33" t="s">
        <v>1</v>
      </c>
      <c r="B6" s="385"/>
      <c r="C6" s="386"/>
      <c r="D6" s="387"/>
      <c r="E6" s="237" t="s">
        <v>2</v>
      </c>
      <c r="F6" s="355" t="s">
        <v>2</v>
      </c>
      <c r="G6" s="257" t="s">
        <v>2</v>
      </c>
      <c r="H6" s="76" t="s">
        <v>2</v>
      </c>
      <c r="I6" s="95" t="s">
        <v>113</v>
      </c>
      <c r="J6" s="230" t="s">
        <v>114</v>
      </c>
      <c r="K6" s="95" t="s">
        <v>115</v>
      </c>
      <c r="L6" s="96" t="s">
        <v>116</v>
      </c>
    </row>
    <row r="7" spans="1:12" ht="12" customHeight="1" hidden="1">
      <c r="A7" s="33"/>
      <c r="B7" s="18"/>
      <c r="D7" s="153"/>
      <c r="E7" s="238"/>
      <c r="F7" s="153"/>
      <c r="G7" s="258"/>
      <c r="H7" s="34"/>
      <c r="I7" s="94"/>
      <c r="J7" s="5"/>
      <c r="K7" s="94"/>
      <c r="L7" s="231"/>
    </row>
    <row r="8" spans="1:12" ht="13.5" customHeight="1" thickBot="1">
      <c r="A8" s="25">
        <v>1</v>
      </c>
      <c r="B8" s="393">
        <v>2</v>
      </c>
      <c r="C8" s="394"/>
      <c r="D8" s="395"/>
      <c r="E8" s="239">
        <v>3</v>
      </c>
      <c r="F8" s="342">
        <v>4</v>
      </c>
      <c r="G8" s="259">
        <v>5</v>
      </c>
      <c r="H8" s="24">
        <v>6</v>
      </c>
      <c r="I8" s="97">
        <v>7</v>
      </c>
      <c r="J8" s="228">
        <v>8</v>
      </c>
      <c r="K8" s="97">
        <v>9</v>
      </c>
      <c r="L8" s="98">
        <v>10</v>
      </c>
    </row>
    <row r="9" spans="1:20" s="21" customFormat="1" ht="17.25" customHeight="1">
      <c r="A9" s="143">
        <v>1</v>
      </c>
      <c r="B9" s="154" t="s">
        <v>18</v>
      </c>
      <c r="C9" s="130"/>
      <c r="D9" s="155"/>
      <c r="E9" s="240">
        <v>609.1350970000001</v>
      </c>
      <c r="F9" s="356">
        <v>1923.4959039999999</v>
      </c>
      <c r="G9" s="314">
        <v>602.599152</v>
      </c>
      <c r="H9" s="315">
        <v>1831.185853</v>
      </c>
      <c r="I9" s="101">
        <f aca="true" t="shared" si="0" ref="I9:I40">E9-G9</f>
        <v>6.535945000000083</v>
      </c>
      <c r="J9" s="277">
        <f>E9/G9*100-100</f>
        <v>1.084625655098833</v>
      </c>
      <c r="K9" s="101">
        <f>F9-H9</f>
        <v>92.31005099999993</v>
      </c>
      <c r="L9" s="272">
        <f>F9/H9*100-100</f>
        <v>5.0409984791423454</v>
      </c>
      <c r="M9" s="232"/>
      <c r="N9" s="232"/>
      <c r="O9" s="232"/>
      <c r="P9" s="232"/>
      <c r="Q9" s="232"/>
      <c r="R9" s="232"/>
      <c r="S9" s="232"/>
      <c r="T9" s="232"/>
    </row>
    <row r="10" spans="1:12" ht="16.5" customHeight="1">
      <c r="A10" s="108"/>
      <c r="B10" s="156">
        <v>1.1</v>
      </c>
      <c r="C10" s="42"/>
      <c r="D10" s="157" t="s">
        <v>14</v>
      </c>
      <c r="E10" s="241">
        <v>270.06751</v>
      </c>
      <c r="F10" s="273">
        <v>811.343948</v>
      </c>
      <c r="G10" s="260">
        <v>271.478602</v>
      </c>
      <c r="H10" s="79">
        <v>802.8449420000001</v>
      </c>
      <c r="I10" s="227">
        <f t="shared" si="0"/>
        <v>-1.4110919999999965</v>
      </c>
      <c r="J10" s="284">
        <f>E10/G10*100-100</f>
        <v>-0.5197801924735046</v>
      </c>
      <c r="K10" s="100">
        <f aca="true" t="shared" si="1" ref="K10:K73">F10-H10</f>
        <v>8.499005999999895</v>
      </c>
      <c r="L10" s="274">
        <f aca="true" t="shared" si="2" ref="L10:L73">F10/H10*100-100</f>
        <v>1.0586111408795489</v>
      </c>
    </row>
    <row r="11" spans="1:12" ht="12" customHeight="1">
      <c r="A11" s="108"/>
      <c r="B11" s="158" t="s">
        <v>19</v>
      </c>
      <c r="C11" s="43"/>
      <c r="D11" s="159" t="s">
        <v>20</v>
      </c>
      <c r="E11" s="241">
        <v>155.214741</v>
      </c>
      <c r="F11" s="273">
        <v>614.5952669999999</v>
      </c>
      <c r="G11" s="260">
        <v>190.159177</v>
      </c>
      <c r="H11" s="79">
        <v>640.522335</v>
      </c>
      <c r="I11" s="227">
        <f t="shared" si="0"/>
        <v>-34.944435999999996</v>
      </c>
      <c r="J11" s="284">
        <f>E11/G11*100-100</f>
        <v>-18.376413145708966</v>
      </c>
      <c r="K11" s="100">
        <f t="shared" si="1"/>
        <v>-25.927068000000077</v>
      </c>
      <c r="L11" s="274">
        <f t="shared" si="2"/>
        <v>-4.047800768727299</v>
      </c>
    </row>
    <row r="12" spans="1:12" ht="12" customHeight="1">
      <c r="A12" s="109"/>
      <c r="B12" s="160"/>
      <c r="C12" s="114" t="s">
        <v>21</v>
      </c>
      <c r="D12" s="161" t="s">
        <v>15</v>
      </c>
      <c r="E12" s="300">
        <v>0</v>
      </c>
      <c r="F12" s="273">
        <v>157.390134</v>
      </c>
      <c r="G12" s="262">
        <v>39.360104</v>
      </c>
      <c r="H12" s="79">
        <v>194.427164</v>
      </c>
      <c r="I12" s="227">
        <f t="shared" si="0"/>
        <v>-39.360104</v>
      </c>
      <c r="J12" s="306">
        <v>0</v>
      </c>
      <c r="K12" s="100">
        <f t="shared" si="1"/>
        <v>-37.037030000000016</v>
      </c>
      <c r="L12" s="274">
        <f t="shared" si="2"/>
        <v>-19.049308356933096</v>
      </c>
    </row>
    <row r="13" spans="1:12" ht="12" customHeight="1">
      <c r="A13" s="109"/>
      <c r="B13" s="162"/>
      <c r="C13" s="44" t="s">
        <v>22</v>
      </c>
      <c r="D13" s="163" t="s">
        <v>93</v>
      </c>
      <c r="E13" s="244">
        <v>5.00052</v>
      </c>
      <c r="F13" s="273">
        <v>8.105955</v>
      </c>
      <c r="G13" s="297">
        <v>0</v>
      </c>
      <c r="H13" s="79">
        <v>2.24442</v>
      </c>
      <c r="I13" s="227">
        <f t="shared" si="0"/>
        <v>5.00052</v>
      </c>
      <c r="J13" s="306">
        <v>0</v>
      </c>
      <c r="K13" s="100">
        <f t="shared" si="1"/>
        <v>5.861535</v>
      </c>
      <c r="L13" s="274">
        <f t="shared" si="2"/>
        <v>261.1603443205817</v>
      </c>
    </row>
    <row r="14" spans="1:12" ht="19.5" customHeight="1" hidden="1">
      <c r="A14" s="109"/>
      <c r="B14" s="164"/>
      <c r="C14" s="129" t="s">
        <v>23</v>
      </c>
      <c r="D14" s="165" t="s">
        <v>16</v>
      </c>
      <c r="E14" s="241"/>
      <c r="F14" s="273">
        <v>0</v>
      </c>
      <c r="G14" s="260">
        <v>0</v>
      </c>
      <c r="H14" s="79">
        <v>0</v>
      </c>
      <c r="I14" s="227">
        <f t="shared" si="0"/>
        <v>0</v>
      </c>
      <c r="J14" s="284" t="e">
        <f aca="true" t="shared" si="3" ref="J14:J23">E14/G14*100-100</f>
        <v>#DIV/0!</v>
      </c>
      <c r="K14" s="100">
        <f t="shared" si="1"/>
        <v>0</v>
      </c>
      <c r="L14" s="274" t="e">
        <f t="shared" si="2"/>
        <v>#DIV/0!</v>
      </c>
    </row>
    <row r="15" spans="1:12" ht="14.25" customHeight="1">
      <c r="A15" s="109"/>
      <c r="B15" s="162"/>
      <c r="C15" s="66" t="s">
        <v>23</v>
      </c>
      <c r="D15" s="166" t="s">
        <v>17</v>
      </c>
      <c r="E15" s="241">
        <v>150.214221</v>
      </c>
      <c r="F15" s="273">
        <v>449.099178</v>
      </c>
      <c r="G15" s="260">
        <v>150.799073</v>
      </c>
      <c r="H15" s="79">
        <v>443.85075100000006</v>
      </c>
      <c r="I15" s="227">
        <f t="shared" si="0"/>
        <v>-0.5848519999999837</v>
      </c>
      <c r="J15" s="284">
        <f t="shared" si="3"/>
        <v>-0.38783527535343865</v>
      </c>
      <c r="K15" s="100">
        <f t="shared" si="1"/>
        <v>5.248426999999936</v>
      </c>
      <c r="L15" s="274">
        <f t="shared" si="2"/>
        <v>1.1824756380776904</v>
      </c>
    </row>
    <row r="16" spans="1:12" s="15" customFormat="1" ht="15" customHeight="1">
      <c r="A16" s="144"/>
      <c r="B16" s="167" t="s">
        <v>24</v>
      </c>
      <c r="C16" s="112"/>
      <c r="D16" s="168" t="s">
        <v>25</v>
      </c>
      <c r="E16" s="243">
        <v>183.852846</v>
      </c>
      <c r="F16" s="132">
        <v>497.556689</v>
      </c>
      <c r="G16" s="140">
        <v>140.961373</v>
      </c>
      <c r="H16" s="67">
        <v>387.818576</v>
      </c>
      <c r="I16" s="227">
        <f t="shared" si="0"/>
        <v>42.89147299999999</v>
      </c>
      <c r="J16" s="284">
        <f t="shared" si="3"/>
        <v>30.427820109272062</v>
      </c>
      <c r="K16" s="100">
        <f t="shared" si="1"/>
        <v>109.738113</v>
      </c>
      <c r="L16" s="274">
        <f t="shared" si="2"/>
        <v>28.29624979077846</v>
      </c>
    </row>
    <row r="17" spans="1:12" ht="13.5" customHeight="1">
      <c r="A17" s="109"/>
      <c r="B17" s="16"/>
      <c r="C17" s="66" t="s">
        <v>26</v>
      </c>
      <c r="D17" s="169" t="s">
        <v>3</v>
      </c>
      <c r="E17" s="244">
        <v>31.644806</v>
      </c>
      <c r="F17" s="273">
        <v>71.877222</v>
      </c>
      <c r="G17" s="262">
        <v>21.975488</v>
      </c>
      <c r="H17" s="79">
        <v>54.896086999999994</v>
      </c>
      <c r="I17" s="227">
        <f t="shared" si="0"/>
        <v>9.669318</v>
      </c>
      <c r="J17" s="284">
        <f t="shared" si="3"/>
        <v>44.0004699781866</v>
      </c>
      <c r="K17" s="100">
        <f t="shared" si="1"/>
        <v>16.98113500000001</v>
      </c>
      <c r="L17" s="274">
        <f t="shared" si="2"/>
        <v>30.933233911553657</v>
      </c>
    </row>
    <row r="18" spans="1:12" ht="14.25" customHeight="1">
      <c r="A18" s="108"/>
      <c r="B18" s="102"/>
      <c r="C18" s="65" t="s">
        <v>27</v>
      </c>
      <c r="D18" s="170" t="s">
        <v>117</v>
      </c>
      <c r="E18" s="241">
        <v>65.705295</v>
      </c>
      <c r="F18" s="273">
        <v>235.802927</v>
      </c>
      <c r="G18" s="260">
        <v>57.503746</v>
      </c>
      <c r="H18" s="79">
        <v>188.39015700000002</v>
      </c>
      <c r="I18" s="227">
        <f t="shared" si="0"/>
        <v>8.201549000000007</v>
      </c>
      <c r="J18" s="284">
        <f t="shared" si="3"/>
        <v>14.262634298642055</v>
      </c>
      <c r="K18" s="100">
        <f t="shared" si="1"/>
        <v>47.412769999999995</v>
      </c>
      <c r="L18" s="274">
        <f t="shared" si="2"/>
        <v>25.167328673121702</v>
      </c>
    </row>
    <row r="19" spans="1:12" s="15" customFormat="1" ht="21" customHeight="1" hidden="1">
      <c r="A19" s="144"/>
      <c r="B19" s="171"/>
      <c r="C19" s="121" t="s">
        <v>104</v>
      </c>
      <c r="D19" s="172" t="s">
        <v>122</v>
      </c>
      <c r="E19" s="253"/>
      <c r="F19" s="276">
        <v>0</v>
      </c>
      <c r="G19" s="267"/>
      <c r="H19" s="67">
        <v>0</v>
      </c>
      <c r="I19" s="227">
        <f t="shared" si="0"/>
        <v>0</v>
      </c>
      <c r="J19" s="284" t="e">
        <f t="shared" si="3"/>
        <v>#DIV/0!</v>
      </c>
      <c r="K19" s="100">
        <f t="shared" si="1"/>
        <v>0</v>
      </c>
      <c r="L19" s="274" t="e">
        <f t="shared" si="2"/>
        <v>#DIV/0!</v>
      </c>
    </row>
    <row r="20" spans="1:12" ht="14.25" customHeight="1">
      <c r="A20" s="109"/>
      <c r="B20" s="82"/>
      <c r="C20" s="66" t="s">
        <v>104</v>
      </c>
      <c r="D20" s="169" t="s">
        <v>35</v>
      </c>
      <c r="E20" s="241">
        <v>86.502745</v>
      </c>
      <c r="F20" s="273">
        <v>189.87654</v>
      </c>
      <c r="G20" s="260">
        <v>61.482139000000004</v>
      </c>
      <c r="H20" s="79">
        <v>144.532332</v>
      </c>
      <c r="I20" s="227">
        <f t="shared" si="0"/>
        <v>25.020606</v>
      </c>
      <c r="J20" s="284">
        <f t="shared" si="3"/>
        <v>40.69573116185825</v>
      </c>
      <c r="K20" s="100">
        <f t="shared" si="1"/>
        <v>45.34420800000001</v>
      </c>
      <c r="L20" s="274">
        <f t="shared" si="2"/>
        <v>31.373054992290605</v>
      </c>
    </row>
    <row r="21" spans="1:20" s="21" customFormat="1" ht="15.75" customHeight="1">
      <c r="A21" s="145">
        <v>2</v>
      </c>
      <c r="B21" s="396" t="s">
        <v>4</v>
      </c>
      <c r="C21" s="397"/>
      <c r="D21" s="398"/>
      <c r="E21" s="246">
        <v>26.773039999999998</v>
      </c>
      <c r="F21" s="134">
        <v>89.311512</v>
      </c>
      <c r="G21" s="141">
        <v>29.506922000000003</v>
      </c>
      <c r="H21" s="68">
        <v>91.63806300000002</v>
      </c>
      <c r="I21" s="298">
        <f t="shared" si="0"/>
        <v>-2.733882000000005</v>
      </c>
      <c r="J21" s="304">
        <f t="shared" si="3"/>
        <v>-9.26522258065414</v>
      </c>
      <c r="K21" s="101">
        <f t="shared" si="1"/>
        <v>-2.3265510000000234</v>
      </c>
      <c r="L21" s="272">
        <f t="shared" si="2"/>
        <v>-2.538847858449415</v>
      </c>
      <c r="M21" s="232"/>
      <c r="N21" s="232"/>
      <c r="O21" s="232"/>
      <c r="P21" s="232"/>
      <c r="Q21" s="232"/>
      <c r="R21" s="232"/>
      <c r="S21" s="232"/>
      <c r="T21" s="232"/>
    </row>
    <row r="22" spans="1:12" ht="15.75" customHeight="1">
      <c r="A22" s="108"/>
      <c r="B22" s="118" t="s">
        <v>28</v>
      </c>
      <c r="C22" s="45"/>
      <c r="D22" s="173" t="s">
        <v>14</v>
      </c>
      <c r="E22" s="241">
        <v>20.339463</v>
      </c>
      <c r="F22" s="273">
        <v>59.908883</v>
      </c>
      <c r="G22" s="260">
        <v>20.381243</v>
      </c>
      <c r="H22" s="79">
        <v>59.345341000000005</v>
      </c>
      <c r="I22" s="227">
        <f t="shared" si="0"/>
        <v>-0.041780000000002815</v>
      </c>
      <c r="J22" s="284">
        <f t="shared" si="3"/>
        <v>-0.20499240404524244</v>
      </c>
      <c r="K22" s="100">
        <f t="shared" si="1"/>
        <v>0.5635419999999982</v>
      </c>
      <c r="L22" s="274">
        <f t="shared" si="2"/>
        <v>0.9495977114698775</v>
      </c>
    </row>
    <row r="23" spans="1:12" ht="12.75" customHeight="1">
      <c r="A23" s="109"/>
      <c r="B23" s="119" t="s">
        <v>29</v>
      </c>
      <c r="C23" s="44"/>
      <c r="D23" s="169" t="s">
        <v>15</v>
      </c>
      <c r="E23" s="241">
        <v>0</v>
      </c>
      <c r="F23" s="273">
        <v>11.348678</v>
      </c>
      <c r="G23" s="260">
        <v>3.104186</v>
      </c>
      <c r="H23" s="79">
        <v>14.694231</v>
      </c>
      <c r="I23" s="227">
        <f t="shared" si="0"/>
        <v>-3.104186</v>
      </c>
      <c r="J23" s="284">
        <f t="shared" si="3"/>
        <v>-100</v>
      </c>
      <c r="K23" s="100">
        <f t="shared" si="1"/>
        <v>-3.3455530000000007</v>
      </c>
      <c r="L23" s="274">
        <f t="shared" si="2"/>
        <v>-22.767799145120293</v>
      </c>
    </row>
    <row r="24" spans="1:12" ht="13.5" customHeight="1">
      <c r="A24" s="109"/>
      <c r="B24" s="119" t="s">
        <v>30</v>
      </c>
      <c r="C24" s="44"/>
      <c r="D24" s="163" t="s">
        <v>93</v>
      </c>
      <c r="E24" s="241">
        <v>0.29103</v>
      </c>
      <c r="F24" s="273">
        <v>0.5362439999999999</v>
      </c>
      <c r="G24" s="261">
        <v>0</v>
      </c>
      <c r="H24" s="79">
        <v>0.11638699999999999</v>
      </c>
      <c r="I24" s="227">
        <f t="shared" si="0"/>
        <v>0.29103</v>
      </c>
      <c r="J24" s="306">
        <v>0</v>
      </c>
      <c r="K24" s="100">
        <f t="shared" si="1"/>
        <v>0.4198569999999999</v>
      </c>
      <c r="L24" s="274">
        <f t="shared" si="2"/>
        <v>360.7421791093507</v>
      </c>
    </row>
    <row r="25" spans="1:12" ht="16.5" customHeight="1" hidden="1">
      <c r="A25" s="109"/>
      <c r="B25" s="119" t="s">
        <v>31</v>
      </c>
      <c r="C25" s="44"/>
      <c r="D25" s="169" t="s">
        <v>16</v>
      </c>
      <c r="E25" s="241"/>
      <c r="F25" s="273">
        <v>0</v>
      </c>
      <c r="G25" s="260">
        <v>0</v>
      </c>
      <c r="H25" s="79">
        <v>0</v>
      </c>
      <c r="I25" s="227">
        <f t="shared" si="0"/>
        <v>0</v>
      </c>
      <c r="J25" s="284" t="e">
        <f aca="true" t="shared" si="4" ref="J25:J32">E25/G25*100-100</f>
        <v>#DIV/0!</v>
      </c>
      <c r="K25" s="100">
        <f t="shared" si="1"/>
        <v>0</v>
      </c>
      <c r="L25" s="274" t="e">
        <f t="shared" si="2"/>
        <v>#DIV/0!</v>
      </c>
    </row>
    <row r="26" spans="1:12" ht="14.25" customHeight="1">
      <c r="A26" s="109"/>
      <c r="B26" s="119" t="s">
        <v>31</v>
      </c>
      <c r="C26" s="66"/>
      <c r="D26" s="174" t="s">
        <v>17</v>
      </c>
      <c r="E26" s="241">
        <v>4.141958</v>
      </c>
      <c r="F26" s="273">
        <v>12.694226999999998</v>
      </c>
      <c r="G26" s="260">
        <v>4.441186</v>
      </c>
      <c r="H26" s="79">
        <v>13.376153</v>
      </c>
      <c r="I26" s="227">
        <f t="shared" si="0"/>
        <v>-0.29922800000000027</v>
      </c>
      <c r="J26" s="284">
        <f t="shared" si="4"/>
        <v>-6.737569649188316</v>
      </c>
      <c r="K26" s="100">
        <f t="shared" si="1"/>
        <v>-0.6819260000000025</v>
      </c>
      <c r="L26" s="274">
        <f t="shared" si="2"/>
        <v>-5.098072667081496</v>
      </c>
    </row>
    <row r="27" spans="1:12" ht="9.75" customHeight="1">
      <c r="A27" s="109"/>
      <c r="B27" s="119" t="s">
        <v>32</v>
      </c>
      <c r="C27" s="66"/>
      <c r="D27" s="169" t="s">
        <v>3</v>
      </c>
      <c r="E27" s="241">
        <v>0.129021</v>
      </c>
      <c r="F27" s="273">
        <v>0.31813400000000003</v>
      </c>
      <c r="G27" s="260">
        <v>0.103192</v>
      </c>
      <c r="H27" s="79">
        <v>0.250473</v>
      </c>
      <c r="I27" s="227">
        <f t="shared" si="0"/>
        <v>0.02582899999999999</v>
      </c>
      <c r="J27" s="284">
        <f t="shared" si="4"/>
        <v>25.030041088456457</v>
      </c>
      <c r="K27" s="100">
        <f t="shared" si="1"/>
        <v>0.06766100000000003</v>
      </c>
      <c r="L27" s="274">
        <f t="shared" si="2"/>
        <v>27.013290853704802</v>
      </c>
    </row>
    <row r="28" spans="1:12" ht="12" customHeight="1">
      <c r="A28" s="108"/>
      <c r="B28" s="118" t="s">
        <v>33</v>
      </c>
      <c r="C28" s="65"/>
      <c r="D28" s="170" t="s">
        <v>118</v>
      </c>
      <c r="E28" s="241">
        <v>0.117426</v>
      </c>
      <c r="F28" s="35">
        <v>0.416732</v>
      </c>
      <c r="G28" s="263">
        <v>0.123736</v>
      </c>
      <c r="H28" s="116">
        <v>0.39163200000000004</v>
      </c>
      <c r="I28" s="227">
        <f t="shared" si="0"/>
        <v>-0.006309999999999996</v>
      </c>
      <c r="J28" s="284">
        <f t="shared" si="4"/>
        <v>-5.099566819680618</v>
      </c>
      <c r="K28" s="100">
        <f t="shared" si="1"/>
        <v>0.025099999999999956</v>
      </c>
      <c r="L28" s="274">
        <f t="shared" si="2"/>
        <v>6.4090779098745685</v>
      </c>
    </row>
    <row r="29" spans="1:12" s="15" customFormat="1" ht="16.5" customHeight="1" hidden="1">
      <c r="A29" s="144"/>
      <c r="B29" s="175" t="s">
        <v>34</v>
      </c>
      <c r="C29" s="121"/>
      <c r="D29" s="172" t="s">
        <v>122</v>
      </c>
      <c r="E29" s="278"/>
      <c r="F29" s="373"/>
      <c r="G29" s="267"/>
      <c r="H29" s="292">
        <v>0</v>
      </c>
      <c r="I29" s="227">
        <f t="shared" si="0"/>
        <v>0</v>
      </c>
      <c r="J29" s="284" t="e">
        <f t="shared" si="4"/>
        <v>#DIV/0!</v>
      </c>
      <c r="K29" s="100">
        <f t="shared" si="1"/>
        <v>0</v>
      </c>
      <c r="L29" s="274" t="e">
        <f t="shared" si="2"/>
        <v>#DIV/0!</v>
      </c>
    </row>
    <row r="30" spans="1:12" ht="12.75" customHeight="1">
      <c r="A30" s="109"/>
      <c r="B30" s="119" t="s">
        <v>34</v>
      </c>
      <c r="C30" s="66"/>
      <c r="D30" s="169" t="s">
        <v>35</v>
      </c>
      <c r="E30" s="241">
        <v>1.754142</v>
      </c>
      <c r="F30" s="273">
        <v>4.088614</v>
      </c>
      <c r="G30" s="260">
        <v>1.353379</v>
      </c>
      <c r="H30" s="39">
        <v>3.463846</v>
      </c>
      <c r="I30" s="227">
        <f t="shared" si="0"/>
        <v>0.400763</v>
      </c>
      <c r="J30" s="284">
        <f t="shared" si="4"/>
        <v>29.61203033296661</v>
      </c>
      <c r="K30" s="100">
        <f t="shared" si="1"/>
        <v>0.6247679999999995</v>
      </c>
      <c r="L30" s="274">
        <f t="shared" si="2"/>
        <v>18.03682958191557</v>
      </c>
    </row>
    <row r="31" spans="1:20" s="22" customFormat="1" ht="28.5" customHeight="1">
      <c r="A31" s="145">
        <v>3</v>
      </c>
      <c r="B31" s="390" t="s">
        <v>82</v>
      </c>
      <c r="C31" s="391"/>
      <c r="D31" s="392"/>
      <c r="E31" s="246">
        <v>1.9506230000000588</v>
      </c>
      <c r="F31" s="134">
        <v>6.842534000000043</v>
      </c>
      <c r="G31" s="141">
        <v>2.3178039999999998</v>
      </c>
      <c r="H31" s="246">
        <v>6.922877999999962</v>
      </c>
      <c r="I31" s="298">
        <f t="shared" si="0"/>
        <v>-0.3671809999999409</v>
      </c>
      <c r="J31" s="304">
        <f t="shared" si="4"/>
        <v>-15.841762288784594</v>
      </c>
      <c r="K31" s="101">
        <f t="shared" si="1"/>
        <v>-0.08034399999991848</v>
      </c>
      <c r="L31" s="272">
        <f t="shared" si="2"/>
        <v>-1.160557791137137</v>
      </c>
      <c r="M31" s="15"/>
      <c r="N31" s="15"/>
      <c r="O31" s="15"/>
      <c r="P31" s="15"/>
      <c r="Q31" s="15"/>
      <c r="R31" s="15"/>
      <c r="S31" s="15"/>
      <c r="T31" s="15"/>
    </row>
    <row r="32" spans="1:20" ht="13.5" customHeight="1">
      <c r="A32" s="109"/>
      <c r="B32" s="119" t="s">
        <v>36</v>
      </c>
      <c r="C32" s="44"/>
      <c r="D32" s="173" t="s">
        <v>14</v>
      </c>
      <c r="E32" s="241">
        <v>0.47894700000003354</v>
      </c>
      <c r="F32" s="273">
        <v>1.510842000000025</v>
      </c>
      <c r="G32" s="260">
        <v>0.48214400000000524</v>
      </c>
      <c r="H32" s="79">
        <v>1.6307249999999556</v>
      </c>
      <c r="I32" s="299">
        <f t="shared" si="0"/>
        <v>-0.0031969999999716947</v>
      </c>
      <c r="J32" s="284">
        <f t="shared" si="4"/>
        <v>-0.6630799097306408</v>
      </c>
      <c r="K32" s="100">
        <f t="shared" si="1"/>
        <v>-0.11988299999993046</v>
      </c>
      <c r="L32" s="274">
        <f t="shared" si="2"/>
        <v>-7.35151543024935</v>
      </c>
      <c r="M32" s="15"/>
      <c r="N32" s="15"/>
      <c r="O32" s="15"/>
      <c r="P32" s="15"/>
      <c r="Q32" s="15"/>
      <c r="R32" s="15"/>
      <c r="S32" s="15"/>
      <c r="T32" s="15"/>
    </row>
    <row r="33" spans="1:20" ht="14.25" customHeight="1">
      <c r="A33" s="146"/>
      <c r="B33" s="176" t="s">
        <v>37</v>
      </c>
      <c r="C33" s="54"/>
      <c r="D33" s="177" t="s">
        <v>15</v>
      </c>
      <c r="E33" s="242">
        <v>0</v>
      </c>
      <c r="F33" s="273">
        <v>1.3190319999999929</v>
      </c>
      <c r="G33" s="264">
        <v>0.2872380000000021</v>
      </c>
      <c r="H33" s="79">
        <v>1.683677000000003</v>
      </c>
      <c r="I33" s="227">
        <f t="shared" si="0"/>
        <v>-0.2872380000000021</v>
      </c>
      <c r="J33" s="306">
        <v>0</v>
      </c>
      <c r="K33" s="100">
        <f t="shared" si="1"/>
        <v>-0.3646450000000101</v>
      </c>
      <c r="L33" s="274">
        <f t="shared" si="2"/>
        <v>-21.65765761485187</v>
      </c>
      <c r="M33" s="15"/>
      <c r="N33" s="15"/>
      <c r="O33" s="15"/>
      <c r="P33" s="15"/>
      <c r="Q33" s="15"/>
      <c r="R33" s="15"/>
      <c r="S33" s="15"/>
      <c r="T33" s="15"/>
    </row>
    <row r="34" spans="1:20" ht="13.5" customHeight="1">
      <c r="A34" s="109"/>
      <c r="B34" s="119" t="s">
        <v>38</v>
      </c>
      <c r="C34" s="44"/>
      <c r="D34" s="163" t="s">
        <v>93</v>
      </c>
      <c r="E34" s="247">
        <v>0.010180000000000078</v>
      </c>
      <c r="F34" s="280">
        <v>0.0171110000000001</v>
      </c>
      <c r="G34" s="265">
        <v>0</v>
      </c>
      <c r="H34" s="310">
        <v>0.003823000000000021</v>
      </c>
      <c r="I34" s="227">
        <f t="shared" si="0"/>
        <v>0.010180000000000078</v>
      </c>
      <c r="J34" s="306">
        <v>0</v>
      </c>
      <c r="K34" s="100">
        <f t="shared" si="1"/>
        <v>0.013288000000000078</v>
      </c>
      <c r="L34" s="274">
        <f t="shared" si="2"/>
        <v>347.5804342139682</v>
      </c>
      <c r="M34" s="15"/>
      <c r="N34" s="15"/>
      <c r="O34" s="15"/>
      <c r="P34" s="15"/>
      <c r="Q34" s="15"/>
      <c r="R34" s="15"/>
      <c r="S34" s="15"/>
      <c r="T34" s="15"/>
    </row>
    <row r="35" spans="1:20" ht="18.75" customHeight="1" hidden="1">
      <c r="A35" s="147"/>
      <c r="B35" s="178" t="s">
        <v>39</v>
      </c>
      <c r="C35" s="129"/>
      <c r="D35" s="179" t="s">
        <v>16</v>
      </c>
      <c r="E35" s="281"/>
      <c r="F35" s="282">
        <v>0</v>
      </c>
      <c r="G35" s="266">
        <v>0</v>
      </c>
      <c r="H35" s="283">
        <v>0</v>
      </c>
      <c r="I35" s="227">
        <f t="shared" si="0"/>
        <v>0</v>
      </c>
      <c r="J35" s="284" t="e">
        <f aca="true" t="shared" si="5" ref="J35:J43">E35/G35*100-100</f>
        <v>#DIV/0!</v>
      </c>
      <c r="K35" s="100">
        <f t="shared" si="1"/>
        <v>0</v>
      </c>
      <c r="L35" s="274" t="e">
        <f t="shared" si="2"/>
        <v>#DIV/0!</v>
      </c>
      <c r="M35" s="15"/>
      <c r="N35" s="15"/>
      <c r="O35" s="15"/>
      <c r="P35" s="15"/>
      <c r="Q35" s="15"/>
      <c r="R35" s="15"/>
      <c r="S35" s="15"/>
      <c r="T35" s="15"/>
    </row>
    <row r="36" spans="1:20" ht="15" customHeight="1">
      <c r="A36" s="109"/>
      <c r="B36" s="119" t="s">
        <v>39</v>
      </c>
      <c r="C36" s="66"/>
      <c r="D36" s="174" t="s">
        <v>17</v>
      </c>
      <c r="E36" s="241">
        <v>0.7333210000000179</v>
      </c>
      <c r="F36" s="273">
        <v>2.0611220000000117</v>
      </c>
      <c r="G36" s="260">
        <v>0.8007379999999955</v>
      </c>
      <c r="H36" s="79">
        <v>1.7927760000000035</v>
      </c>
      <c r="I36" s="227">
        <f t="shared" si="0"/>
        <v>-0.06741699999997763</v>
      </c>
      <c r="J36" s="284">
        <f t="shared" si="5"/>
        <v>-8.41935814211115</v>
      </c>
      <c r="K36" s="100">
        <f t="shared" si="1"/>
        <v>0.2683460000000082</v>
      </c>
      <c r="L36" s="274">
        <f t="shared" si="2"/>
        <v>14.968183420572785</v>
      </c>
      <c r="M36" s="15"/>
      <c r="N36" s="15"/>
      <c r="O36" s="15"/>
      <c r="P36" s="15"/>
      <c r="Q36" s="15"/>
      <c r="R36" s="15"/>
      <c r="S36" s="15"/>
      <c r="T36" s="15"/>
    </row>
    <row r="37" spans="1:20" ht="9.75" customHeight="1">
      <c r="A37" s="109"/>
      <c r="B37" s="119" t="s">
        <v>40</v>
      </c>
      <c r="C37" s="66"/>
      <c r="D37" s="169" t="s">
        <v>3</v>
      </c>
      <c r="E37" s="241">
        <v>0.4368199999999973</v>
      </c>
      <c r="F37" s="273">
        <v>0.8720730000000003</v>
      </c>
      <c r="G37" s="260">
        <v>0.2923759999999973</v>
      </c>
      <c r="H37" s="79">
        <v>0.5962219999999974</v>
      </c>
      <c r="I37" s="227">
        <f t="shared" si="0"/>
        <v>0.14444400000000002</v>
      </c>
      <c r="J37" s="284">
        <f t="shared" si="5"/>
        <v>49.40350781185916</v>
      </c>
      <c r="K37" s="100">
        <f t="shared" si="1"/>
        <v>0.27585100000000295</v>
      </c>
      <c r="L37" s="274">
        <f t="shared" si="2"/>
        <v>46.266491340474545</v>
      </c>
      <c r="M37" s="15"/>
      <c r="N37" s="15"/>
      <c r="O37" s="15"/>
      <c r="P37" s="15"/>
      <c r="Q37" s="15"/>
      <c r="R37" s="15"/>
      <c r="S37" s="15"/>
      <c r="T37" s="15"/>
    </row>
    <row r="38" spans="1:20" ht="15" customHeight="1">
      <c r="A38" s="109"/>
      <c r="B38" s="119" t="s">
        <v>41</v>
      </c>
      <c r="C38" s="66"/>
      <c r="D38" s="170" t="s">
        <v>118</v>
      </c>
      <c r="E38" s="241">
        <v>0.29135500000001</v>
      </c>
      <c r="F38" s="273">
        <v>1.0623540000000133</v>
      </c>
      <c r="G38" s="113">
        <v>0.36177299999999946</v>
      </c>
      <c r="H38" s="79">
        <v>1.0503130000000027</v>
      </c>
      <c r="I38" s="227">
        <f t="shared" si="0"/>
        <v>-0.07041799999998943</v>
      </c>
      <c r="J38" s="284">
        <f t="shared" si="5"/>
        <v>-19.46469194771018</v>
      </c>
      <c r="K38" s="100">
        <f t="shared" si="1"/>
        <v>0.012041000000010627</v>
      </c>
      <c r="L38" s="274">
        <f t="shared" si="2"/>
        <v>1.1464201623716548</v>
      </c>
      <c r="M38" s="15"/>
      <c r="N38" s="15"/>
      <c r="O38" s="15"/>
      <c r="P38" s="15"/>
      <c r="Q38" s="15"/>
      <c r="R38" s="15"/>
      <c r="S38" s="15"/>
      <c r="T38" s="15"/>
    </row>
    <row r="39" spans="1:12" s="15" customFormat="1" ht="15" customHeight="1" hidden="1">
      <c r="A39" s="148"/>
      <c r="B39" s="180" t="s">
        <v>42</v>
      </c>
      <c r="C39" s="122"/>
      <c r="D39" s="172" t="s">
        <v>122</v>
      </c>
      <c r="E39" s="285"/>
      <c r="F39" s="357"/>
      <c r="G39" s="123">
        <v>0</v>
      </c>
      <c r="H39" s="67">
        <v>0</v>
      </c>
      <c r="I39" s="227">
        <f t="shared" si="0"/>
        <v>0</v>
      </c>
      <c r="J39" s="284" t="e">
        <f t="shared" si="5"/>
        <v>#DIV/0!</v>
      </c>
      <c r="K39" s="101">
        <f t="shared" si="1"/>
        <v>0</v>
      </c>
      <c r="L39" s="272" t="e">
        <f t="shared" si="2"/>
        <v>#DIV/0!</v>
      </c>
    </row>
    <row r="40" spans="1:20" s="21" customFormat="1" ht="18.75" customHeight="1">
      <c r="A40" s="149">
        <v>4</v>
      </c>
      <c r="B40" s="181" t="s">
        <v>6</v>
      </c>
      <c r="C40" s="89"/>
      <c r="D40" s="182"/>
      <c r="E40" s="248">
        <v>580.411434</v>
      </c>
      <c r="F40" s="136">
        <v>1827.3418579999998</v>
      </c>
      <c r="G40" s="142">
        <v>570.774426</v>
      </c>
      <c r="H40" s="69">
        <v>1732.62491</v>
      </c>
      <c r="I40" s="298">
        <f t="shared" si="0"/>
        <v>9.637008000000037</v>
      </c>
      <c r="J40" s="304">
        <f t="shared" si="5"/>
        <v>1.6884092140456346</v>
      </c>
      <c r="K40" s="101">
        <f t="shared" si="1"/>
        <v>94.71694799999977</v>
      </c>
      <c r="L40" s="272">
        <f t="shared" si="2"/>
        <v>5.466673568718335</v>
      </c>
      <c r="M40" s="232"/>
      <c r="N40" s="232"/>
      <c r="O40" s="232"/>
      <c r="P40" s="232"/>
      <c r="Q40" s="232"/>
      <c r="R40" s="232"/>
      <c r="S40" s="232"/>
      <c r="T40" s="232"/>
    </row>
    <row r="41" spans="1:20" s="4" customFormat="1" ht="14.25" customHeight="1">
      <c r="A41" s="111"/>
      <c r="B41" s="120" t="s">
        <v>44</v>
      </c>
      <c r="C41" s="47"/>
      <c r="D41" s="183" t="s">
        <v>9</v>
      </c>
      <c r="E41" s="241">
        <v>249.2491</v>
      </c>
      <c r="F41" s="133">
        <v>749.924223</v>
      </c>
      <c r="G41" s="267">
        <v>250.615215</v>
      </c>
      <c r="H41" s="71">
        <v>741.868876</v>
      </c>
      <c r="I41" s="227">
        <f aca="true" t="shared" si="6" ref="I41:I68">E41-G41</f>
        <v>-1.3661150000000077</v>
      </c>
      <c r="J41" s="284">
        <f t="shared" si="5"/>
        <v>-0.5451045739581275</v>
      </c>
      <c r="K41" s="100">
        <f t="shared" si="1"/>
        <v>8.055346999999983</v>
      </c>
      <c r="L41" s="274">
        <f t="shared" si="2"/>
        <v>1.085818162831245</v>
      </c>
      <c r="M41" s="15"/>
      <c r="N41" s="15"/>
      <c r="O41" s="15"/>
      <c r="P41" s="15"/>
      <c r="Q41" s="15"/>
      <c r="R41" s="15"/>
      <c r="S41" s="15"/>
      <c r="T41" s="15"/>
    </row>
    <row r="42" spans="1:20" s="4" customFormat="1" ht="15" customHeight="1">
      <c r="A42" s="150"/>
      <c r="B42" s="184" t="s">
        <v>45</v>
      </c>
      <c r="C42" s="48"/>
      <c r="D42" s="185" t="s">
        <v>13</v>
      </c>
      <c r="E42" s="255">
        <v>0</v>
      </c>
      <c r="F42" s="137">
        <v>144.722424</v>
      </c>
      <c r="G42" s="268">
        <v>35.96868</v>
      </c>
      <c r="H42" s="75">
        <v>178.049256</v>
      </c>
      <c r="I42" s="227">
        <f t="shared" si="6"/>
        <v>-35.96868</v>
      </c>
      <c r="J42" s="284">
        <f t="shared" si="5"/>
        <v>-100</v>
      </c>
      <c r="K42" s="100">
        <f t="shared" si="1"/>
        <v>-33.326832000000024</v>
      </c>
      <c r="L42" s="274">
        <f t="shared" si="2"/>
        <v>-18.717759764185715</v>
      </c>
      <c r="M42" s="15"/>
      <c r="N42" s="15"/>
      <c r="O42" s="15"/>
      <c r="P42" s="15"/>
      <c r="Q42" s="15"/>
      <c r="R42" s="15"/>
      <c r="S42" s="15"/>
      <c r="T42" s="15"/>
    </row>
    <row r="43" spans="1:20" s="4" customFormat="1" ht="15" customHeight="1" hidden="1">
      <c r="A43" s="111"/>
      <c r="B43" s="180"/>
      <c r="C43" s="49"/>
      <c r="D43" s="186" t="s">
        <v>103</v>
      </c>
      <c r="E43" s="249"/>
      <c r="F43" s="133">
        <v>144.722424</v>
      </c>
      <c r="G43" s="267">
        <v>35.96868</v>
      </c>
      <c r="H43" s="71">
        <v>178.049256</v>
      </c>
      <c r="I43" s="227">
        <f t="shared" si="6"/>
        <v>-35.96868</v>
      </c>
      <c r="J43" s="284">
        <f t="shared" si="5"/>
        <v>-100</v>
      </c>
      <c r="K43" s="100">
        <f t="shared" si="1"/>
        <v>-33.326832000000024</v>
      </c>
      <c r="L43" s="274">
        <f t="shared" si="2"/>
        <v>-18.717759764185715</v>
      </c>
      <c r="M43" s="15"/>
      <c r="N43" s="15"/>
      <c r="O43" s="15"/>
      <c r="P43" s="15"/>
      <c r="Q43" s="15"/>
      <c r="R43" s="15"/>
      <c r="S43" s="15"/>
      <c r="T43" s="15"/>
    </row>
    <row r="44" spans="1:20" s="4" customFormat="1" ht="12.75" customHeight="1">
      <c r="A44" s="111"/>
      <c r="B44" s="120" t="s">
        <v>46</v>
      </c>
      <c r="C44" s="46"/>
      <c r="D44" s="163" t="s">
        <v>93</v>
      </c>
      <c r="E44" s="247">
        <v>4.69931</v>
      </c>
      <c r="F44" s="133">
        <v>7.5526</v>
      </c>
      <c r="G44" s="269">
        <v>0</v>
      </c>
      <c r="H44" s="71">
        <v>2.1242099999999997</v>
      </c>
      <c r="I44" s="227">
        <f t="shared" si="6"/>
        <v>4.69931</v>
      </c>
      <c r="J44" s="306">
        <v>0</v>
      </c>
      <c r="K44" s="100">
        <f t="shared" si="1"/>
        <v>5.42839</v>
      </c>
      <c r="L44" s="274">
        <f t="shared" si="2"/>
        <v>255.5486510279116</v>
      </c>
      <c r="M44" s="15"/>
      <c r="N44" s="15"/>
      <c r="O44" s="15"/>
      <c r="P44" s="15"/>
      <c r="Q44" s="15"/>
      <c r="R44" s="15"/>
      <c r="S44" s="15"/>
      <c r="T44" s="15"/>
    </row>
    <row r="45" spans="1:20" s="4" customFormat="1" ht="14.25" customHeight="1" hidden="1">
      <c r="A45" s="111"/>
      <c r="B45" s="120" t="s">
        <v>50</v>
      </c>
      <c r="C45" s="46"/>
      <c r="D45" s="183" t="s">
        <v>16</v>
      </c>
      <c r="E45" s="40"/>
      <c r="F45" s="286">
        <v>0</v>
      </c>
      <c r="G45" s="84">
        <v>0</v>
      </c>
      <c r="H45" s="81">
        <v>0</v>
      </c>
      <c r="I45" s="227">
        <f t="shared" si="6"/>
        <v>0</v>
      </c>
      <c r="J45" s="284" t="e">
        <f aca="true" t="shared" si="7" ref="J45:J61">E45/G45*100-100</f>
        <v>#DIV/0!</v>
      </c>
      <c r="K45" s="100">
        <f t="shared" si="1"/>
        <v>0</v>
      </c>
      <c r="L45" s="274" t="e">
        <f t="shared" si="2"/>
        <v>#DIV/0!</v>
      </c>
      <c r="M45" s="15"/>
      <c r="N45" s="15"/>
      <c r="O45" s="15"/>
      <c r="P45" s="15"/>
      <c r="Q45" s="15"/>
      <c r="R45" s="15"/>
      <c r="S45" s="15"/>
      <c r="T45" s="15"/>
    </row>
    <row r="46" spans="1:20" s="4" customFormat="1" ht="12" customHeight="1">
      <c r="A46" s="111"/>
      <c r="B46" s="120" t="s">
        <v>50</v>
      </c>
      <c r="C46" s="47"/>
      <c r="D46" s="174" t="s">
        <v>17</v>
      </c>
      <c r="E46" s="241">
        <v>145.338942</v>
      </c>
      <c r="F46" s="133">
        <v>434.343829</v>
      </c>
      <c r="G46" s="267">
        <v>145.557149</v>
      </c>
      <c r="H46" s="322">
        <v>428.681822</v>
      </c>
      <c r="I46" s="363">
        <f t="shared" si="6"/>
        <v>-0.2182070000000067</v>
      </c>
      <c r="J46" s="279">
        <f t="shared" si="7"/>
        <v>-0.14991156497576696</v>
      </c>
      <c r="K46" s="363">
        <f t="shared" si="1"/>
        <v>5.662007000000017</v>
      </c>
      <c r="L46" s="274">
        <f t="shared" si="2"/>
        <v>1.3207947501911974</v>
      </c>
      <c r="M46" s="15"/>
      <c r="N46" s="15"/>
      <c r="O46" s="15"/>
      <c r="P46" s="15"/>
      <c r="Q46" s="15"/>
      <c r="R46" s="15"/>
      <c r="S46" s="15"/>
      <c r="T46" s="15"/>
    </row>
    <row r="47" spans="1:20" s="4" customFormat="1" ht="12.75" customHeight="1">
      <c r="A47" s="150"/>
      <c r="B47" s="184" t="s">
        <v>47</v>
      </c>
      <c r="C47" s="62"/>
      <c r="D47" s="185" t="s">
        <v>3</v>
      </c>
      <c r="E47" s="247">
        <v>31.078965</v>
      </c>
      <c r="F47" s="323">
        <v>70.687015</v>
      </c>
      <c r="G47" s="324">
        <v>21.57992</v>
      </c>
      <c r="H47" s="321">
        <v>54.049392</v>
      </c>
      <c r="I47" s="363">
        <f t="shared" si="6"/>
        <v>9.499044999999999</v>
      </c>
      <c r="J47" s="279">
        <f t="shared" si="7"/>
        <v>44.01798060419128</v>
      </c>
      <c r="K47" s="363">
        <f t="shared" si="1"/>
        <v>16.637623000000005</v>
      </c>
      <c r="L47" s="274">
        <f t="shared" si="2"/>
        <v>30.78225745814126</v>
      </c>
      <c r="M47" s="15"/>
      <c r="N47" s="15"/>
      <c r="O47" s="15"/>
      <c r="P47" s="15"/>
      <c r="Q47" s="15"/>
      <c r="R47" s="15"/>
      <c r="S47" s="15"/>
      <c r="T47" s="15"/>
    </row>
    <row r="48" spans="1:20" s="4" customFormat="1" ht="15.75" customHeight="1" hidden="1">
      <c r="A48" s="111"/>
      <c r="B48" s="187"/>
      <c r="C48" s="50"/>
      <c r="D48" s="188" t="s">
        <v>89</v>
      </c>
      <c r="E48" s="249">
        <v>31.078965</v>
      </c>
      <c r="F48" s="133">
        <v>70.687015</v>
      </c>
      <c r="G48" s="267">
        <v>21.57992</v>
      </c>
      <c r="H48" s="71">
        <v>54.049392</v>
      </c>
      <c r="I48" s="227">
        <f t="shared" si="6"/>
        <v>9.499044999999999</v>
      </c>
      <c r="J48" s="284">
        <f t="shared" si="7"/>
        <v>44.01798060419128</v>
      </c>
      <c r="K48" s="100">
        <f t="shared" si="1"/>
        <v>16.637623000000005</v>
      </c>
      <c r="L48" s="274">
        <f t="shared" si="2"/>
        <v>30.78225745814126</v>
      </c>
      <c r="M48" s="15"/>
      <c r="N48" s="15"/>
      <c r="O48" s="15"/>
      <c r="P48" s="15"/>
      <c r="Q48" s="15"/>
      <c r="R48" s="15"/>
      <c r="S48" s="15"/>
      <c r="T48" s="15"/>
    </row>
    <row r="49" spans="1:20" s="4" customFormat="1" ht="14.25" customHeight="1">
      <c r="A49" s="111"/>
      <c r="B49" s="120" t="s">
        <v>48</v>
      </c>
      <c r="C49" s="47"/>
      <c r="D49" s="170" t="s">
        <v>119</v>
      </c>
      <c r="E49" s="241">
        <v>65.296514</v>
      </c>
      <c r="F49" s="133">
        <v>234.32384100000002</v>
      </c>
      <c r="G49" s="267">
        <v>57.018237</v>
      </c>
      <c r="H49" s="71">
        <v>186.948212</v>
      </c>
      <c r="I49" s="227">
        <f t="shared" si="6"/>
        <v>8.278277000000003</v>
      </c>
      <c r="J49" s="284">
        <f t="shared" si="7"/>
        <v>14.518647779306121</v>
      </c>
      <c r="K49" s="100">
        <f t="shared" si="1"/>
        <v>47.375629</v>
      </c>
      <c r="L49" s="274">
        <f t="shared" si="2"/>
        <v>25.34157908929346</v>
      </c>
      <c r="M49" s="15"/>
      <c r="N49" s="15"/>
      <c r="O49" s="15"/>
      <c r="P49" s="15"/>
      <c r="Q49" s="15"/>
      <c r="R49" s="15"/>
      <c r="S49" s="15"/>
      <c r="T49" s="15"/>
    </row>
    <row r="50" spans="1:12" s="15" customFormat="1" ht="14.25" customHeight="1" hidden="1">
      <c r="A50" s="144"/>
      <c r="B50" s="175" t="s">
        <v>49</v>
      </c>
      <c r="C50" s="121"/>
      <c r="D50" s="172" t="s">
        <v>122</v>
      </c>
      <c r="E50" s="253"/>
      <c r="F50" s="133"/>
      <c r="G50" s="267"/>
      <c r="H50" s="74">
        <v>0</v>
      </c>
      <c r="I50" s="227">
        <f t="shared" si="6"/>
        <v>0</v>
      </c>
      <c r="J50" s="284" t="e">
        <f t="shared" si="7"/>
        <v>#DIV/0!</v>
      </c>
      <c r="K50" s="100">
        <f t="shared" si="1"/>
        <v>0</v>
      </c>
      <c r="L50" s="274" t="e">
        <f t="shared" si="2"/>
        <v>#DIV/0!</v>
      </c>
    </row>
    <row r="51" spans="1:20" ht="13.5" customHeight="1">
      <c r="A51" s="108"/>
      <c r="B51" s="118" t="s">
        <v>49</v>
      </c>
      <c r="C51" s="65"/>
      <c r="D51" s="169" t="s">
        <v>35</v>
      </c>
      <c r="E51" s="241">
        <v>84.748603</v>
      </c>
      <c r="F51" s="131">
        <v>185.787926</v>
      </c>
      <c r="G51" s="260">
        <v>60.035225</v>
      </c>
      <c r="H51" s="70">
        <v>140.903142</v>
      </c>
      <c r="I51" s="227">
        <f t="shared" si="6"/>
        <v>24.713378000000006</v>
      </c>
      <c r="J51" s="284">
        <f t="shared" si="7"/>
        <v>41.16479616758329</v>
      </c>
      <c r="K51" s="100">
        <f t="shared" si="1"/>
        <v>44.884783999999996</v>
      </c>
      <c r="L51" s="274">
        <f t="shared" si="2"/>
        <v>31.855062536504676</v>
      </c>
      <c r="M51" s="15"/>
      <c r="N51" s="15"/>
      <c r="O51" s="15"/>
      <c r="P51" s="15"/>
      <c r="Q51" s="15"/>
      <c r="R51" s="15"/>
      <c r="S51" s="15"/>
      <c r="T51" s="15"/>
    </row>
    <row r="52" spans="1:20" s="22" customFormat="1" ht="17.25" customHeight="1">
      <c r="A52" s="145">
        <v>5</v>
      </c>
      <c r="B52" s="189" t="s">
        <v>43</v>
      </c>
      <c r="C52" s="90"/>
      <c r="D52" s="190"/>
      <c r="E52" s="250">
        <v>500.38235299999997</v>
      </c>
      <c r="F52" s="139">
        <v>1664.3401390000004</v>
      </c>
      <c r="G52" s="270">
        <v>539.550704</v>
      </c>
      <c r="H52" s="72">
        <v>1669.196935</v>
      </c>
      <c r="I52" s="298">
        <f t="shared" si="6"/>
        <v>-39.16835100000003</v>
      </c>
      <c r="J52" s="304">
        <f t="shared" si="7"/>
        <v>-7.25943840117759</v>
      </c>
      <c r="K52" s="101">
        <f t="shared" si="1"/>
        <v>-4.8567959999995765</v>
      </c>
      <c r="L52" s="272">
        <f t="shared" si="2"/>
        <v>-0.2909660267258687</v>
      </c>
      <c r="M52" s="15"/>
      <c r="N52" s="15"/>
      <c r="O52" s="15"/>
      <c r="P52" s="15"/>
      <c r="Q52" s="15"/>
      <c r="R52" s="15"/>
      <c r="S52" s="15"/>
      <c r="T52" s="15"/>
    </row>
    <row r="53" spans="1:12" ht="13.5" customHeight="1">
      <c r="A53" s="108"/>
      <c r="B53" s="118" t="s">
        <v>51</v>
      </c>
      <c r="C53" s="45"/>
      <c r="D53" s="191" t="s">
        <v>127</v>
      </c>
      <c r="E53" s="241">
        <v>495.662831</v>
      </c>
      <c r="F53" s="133">
        <v>1641.5539320000003</v>
      </c>
      <c r="G53" s="260">
        <v>518.349616</v>
      </c>
      <c r="H53" s="71">
        <v>1605.783653</v>
      </c>
      <c r="I53" s="227">
        <f t="shared" si="6"/>
        <v>-22.686784999999986</v>
      </c>
      <c r="J53" s="284">
        <f t="shared" si="7"/>
        <v>-4.376734215618669</v>
      </c>
      <c r="K53" s="100">
        <f t="shared" si="1"/>
        <v>35.7702790000003</v>
      </c>
      <c r="L53" s="274">
        <f t="shared" si="2"/>
        <v>2.227590182100343</v>
      </c>
    </row>
    <row r="54" spans="1:12" ht="12.75" customHeight="1" hidden="1">
      <c r="A54" s="108"/>
      <c r="B54" s="192"/>
      <c r="C54" s="51"/>
      <c r="D54" s="193"/>
      <c r="E54" s="241"/>
      <c r="F54" s="133"/>
      <c r="G54" s="260"/>
      <c r="H54" s="71"/>
      <c r="I54" s="227">
        <f t="shared" si="6"/>
        <v>0</v>
      </c>
      <c r="J54" s="284" t="e">
        <f t="shared" si="7"/>
        <v>#DIV/0!</v>
      </c>
      <c r="K54" s="100">
        <f t="shared" si="1"/>
        <v>0</v>
      </c>
      <c r="L54" s="274" t="e">
        <f t="shared" si="2"/>
        <v>#DIV/0!</v>
      </c>
    </row>
    <row r="55" spans="1:12" ht="12.75" customHeight="1" hidden="1">
      <c r="A55" s="108"/>
      <c r="B55" s="194"/>
      <c r="C55" s="52"/>
      <c r="D55" s="195"/>
      <c r="E55" s="241"/>
      <c r="F55" s="133"/>
      <c r="G55" s="260"/>
      <c r="H55" s="71"/>
      <c r="I55" s="227">
        <f t="shared" si="6"/>
        <v>0</v>
      </c>
      <c r="J55" s="284" t="e">
        <f t="shared" si="7"/>
        <v>#DIV/0!</v>
      </c>
      <c r="K55" s="100">
        <f t="shared" si="1"/>
        <v>0</v>
      </c>
      <c r="L55" s="274" t="e">
        <f t="shared" si="2"/>
        <v>#DIV/0!</v>
      </c>
    </row>
    <row r="56" spans="1:12" s="3" customFormat="1" ht="12" customHeight="1">
      <c r="A56" s="151"/>
      <c r="B56" s="196" t="s">
        <v>52</v>
      </c>
      <c r="C56" s="53"/>
      <c r="D56" s="197" t="s">
        <v>53</v>
      </c>
      <c r="E56" s="241">
        <v>4.7195219999999996</v>
      </c>
      <c r="F56" s="131">
        <v>22.786206999999997</v>
      </c>
      <c r="G56" s="260">
        <v>21.201088000000002</v>
      </c>
      <c r="H56" s="70">
        <v>63.41328200000001</v>
      </c>
      <c r="I56" s="227">
        <f t="shared" si="6"/>
        <v>-16.481566</v>
      </c>
      <c r="J56" s="284">
        <f t="shared" si="7"/>
        <v>-77.73924621226986</v>
      </c>
      <c r="K56" s="100">
        <f t="shared" si="1"/>
        <v>-40.62707500000001</v>
      </c>
      <c r="L56" s="274">
        <f t="shared" si="2"/>
        <v>-64.06713817461775</v>
      </c>
    </row>
    <row r="57" spans="1:12" ht="12.75" customHeight="1">
      <c r="A57" s="111"/>
      <c r="B57" s="198"/>
      <c r="C57" s="114" t="s">
        <v>54</v>
      </c>
      <c r="D57" s="199" t="s">
        <v>10</v>
      </c>
      <c r="E57" s="249">
        <v>1.372266</v>
      </c>
      <c r="F57" s="131">
        <v>8.967668999999999</v>
      </c>
      <c r="G57" s="267">
        <v>21.169408</v>
      </c>
      <c r="H57" s="70">
        <v>63.36365000000001</v>
      </c>
      <c r="I57" s="227">
        <f t="shared" si="6"/>
        <v>-19.797142</v>
      </c>
      <c r="J57" s="284">
        <f t="shared" si="7"/>
        <v>-93.51769307861609</v>
      </c>
      <c r="K57" s="100">
        <f t="shared" si="1"/>
        <v>-54.395981000000006</v>
      </c>
      <c r="L57" s="274">
        <f t="shared" si="2"/>
        <v>-85.84729730689442</v>
      </c>
    </row>
    <row r="58" spans="1:12" ht="12" customHeight="1">
      <c r="A58" s="108"/>
      <c r="B58" s="200"/>
      <c r="C58" s="115" t="s">
        <v>55</v>
      </c>
      <c r="D58" s="183" t="s">
        <v>70</v>
      </c>
      <c r="E58" s="249">
        <v>3.347256</v>
      </c>
      <c r="F58" s="131">
        <v>4.88202</v>
      </c>
      <c r="G58" s="267">
        <v>0.03168</v>
      </c>
      <c r="H58" s="70">
        <v>0.049631999999999996</v>
      </c>
      <c r="I58" s="227">
        <f t="shared" si="6"/>
        <v>3.3155759999999996</v>
      </c>
      <c r="J58" s="284">
        <f t="shared" si="7"/>
        <v>10465.833333333334</v>
      </c>
      <c r="K58" s="100">
        <f t="shared" si="1"/>
        <v>4.832388</v>
      </c>
      <c r="L58" s="274">
        <f t="shared" si="2"/>
        <v>9736.436170212766</v>
      </c>
    </row>
    <row r="59" spans="1:12" ht="10.5" customHeight="1" hidden="1">
      <c r="A59" s="111"/>
      <c r="B59" s="201"/>
      <c r="C59" s="55"/>
      <c r="D59" s="202"/>
      <c r="E59" s="253"/>
      <c r="F59" s="131">
        <v>0</v>
      </c>
      <c r="G59" s="267"/>
      <c r="H59" s="70">
        <v>0</v>
      </c>
      <c r="I59" s="227">
        <f t="shared" si="6"/>
        <v>0</v>
      </c>
      <c r="J59" s="284" t="e">
        <f t="shared" si="7"/>
        <v>#DIV/0!</v>
      </c>
      <c r="K59" s="100">
        <f t="shared" si="1"/>
        <v>0</v>
      </c>
      <c r="L59" s="274" t="e">
        <f t="shared" si="2"/>
        <v>#DIV/0!</v>
      </c>
    </row>
    <row r="60" spans="1:12" ht="10.5" customHeight="1" hidden="1">
      <c r="A60" s="111"/>
      <c r="B60" s="203"/>
      <c r="C60" s="56"/>
      <c r="D60" s="169"/>
      <c r="E60" s="253"/>
      <c r="F60" s="131">
        <v>0</v>
      </c>
      <c r="G60" s="267"/>
      <c r="H60" s="70">
        <v>0</v>
      </c>
      <c r="I60" s="227">
        <f t="shared" si="6"/>
        <v>0</v>
      </c>
      <c r="J60" s="284" t="e">
        <f t="shared" si="7"/>
        <v>#DIV/0!</v>
      </c>
      <c r="K60" s="100">
        <f t="shared" si="1"/>
        <v>0</v>
      </c>
      <c r="L60" s="274" t="e">
        <f t="shared" si="2"/>
        <v>#DIV/0!</v>
      </c>
    </row>
    <row r="61" spans="1:12" ht="10.5" customHeight="1" hidden="1">
      <c r="A61" s="111"/>
      <c r="B61" s="204"/>
      <c r="C61" s="57"/>
      <c r="D61" s="199"/>
      <c r="E61" s="253"/>
      <c r="F61" s="131">
        <v>0</v>
      </c>
      <c r="G61" s="267"/>
      <c r="H61" s="70">
        <v>0</v>
      </c>
      <c r="I61" s="227">
        <f t="shared" si="6"/>
        <v>0</v>
      </c>
      <c r="J61" s="284" t="e">
        <f t="shared" si="7"/>
        <v>#DIV/0!</v>
      </c>
      <c r="K61" s="100">
        <f t="shared" si="1"/>
        <v>0</v>
      </c>
      <c r="L61" s="274" t="e">
        <f t="shared" si="2"/>
        <v>#DIV/0!</v>
      </c>
    </row>
    <row r="62" spans="1:12" ht="13.5" customHeight="1" thickBot="1">
      <c r="A62" s="327"/>
      <c r="B62" s="328"/>
      <c r="C62" s="329" t="s">
        <v>56</v>
      </c>
      <c r="D62" s="330" t="s">
        <v>11</v>
      </c>
      <c r="E62" s="331">
        <v>0</v>
      </c>
      <c r="F62" s="135">
        <v>8.936518</v>
      </c>
      <c r="G62" s="332">
        <v>0</v>
      </c>
      <c r="H62" s="333">
        <v>0</v>
      </c>
      <c r="I62" s="334">
        <f t="shared" si="6"/>
        <v>0</v>
      </c>
      <c r="J62" s="335">
        <v>0</v>
      </c>
      <c r="K62" s="100">
        <f t="shared" si="1"/>
        <v>8.936518</v>
      </c>
      <c r="L62" s="107">
        <v>0</v>
      </c>
    </row>
    <row r="63" spans="1:12" ht="15" customHeight="1" hidden="1">
      <c r="A63" s="325"/>
      <c r="B63" s="206"/>
      <c r="C63" s="58"/>
      <c r="D63" s="207"/>
      <c r="E63" s="255"/>
      <c r="F63" s="358"/>
      <c r="G63" s="324"/>
      <c r="H63" s="326"/>
      <c r="I63" s="100">
        <f t="shared" si="6"/>
        <v>0</v>
      </c>
      <c r="J63" s="275" t="e">
        <f aca="true" t="shared" si="8" ref="J63:J68">E63/G63*100-100</f>
        <v>#DIV/0!</v>
      </c>
      <c r="K63" s="101">
        <f t="shared" si="1"/>
        <v>0</v>
      </c>
      <c r="L63" s="272" t="e">
        <f t="shared" si="2"/>
        <v>#DIV/0!</v>
      </c>
    </row>
    <row r="64" spans="1:12" ht="12" customHeight="1" hidden="1">
      <c r="A64" s="108"/>
      <c r="B64" s="206"/>
      <c r="C64" s="58"/>
      <c r="D64" s="207"/>
      <c r="E64" s="249"/>
      <c r="F64" s="359"/>
      <c r="G64" s="267"/>
      <c r="H64" s="311"/>
      <c r="I64" s="227">
        <f t="shared" si="6"/>
        <v>0</v>
      </c>
      <c r="J64" s="284" t="e">
        <f t="shared" si="8"/>
        <v>#DIV/0!</v>
      </c>
      <c r="K64" s="101">
        <f t="shared" si="1"/>
        <v>0</v>
      </c>
      <c r="L64" s="272" t="e">
        <f t="shared" si="2"/>
        <v>#DIV/0!</v>
      </c>
    </row>
    <row r="65" spans="1:12" ht="12" customHeight="1" hidden="1">
      <c r="A65" s="108"/>
      <c r="B65" s="208"/>
      <c r="C65" s="59"/>
      <c r="D65" s="209"/>
      <c r="E65" s="249"/>
      <c r="F65" s="359"/>
      <c r="G65" s="267"/>
      <c r="H65" s="311"/>
      <c r="I65" s="227">
        <f t="shared" si="6"/>
        <v>0</v>
      </c>
      <c r="J65" s="284" t="e">
        <f t="shared" si="8"/>
        <v>#DIV/0!</v>
      </c>
      <c r="K65" s="101">
        <f t="shared" si="1"/>
        <v>0</v>
      </c>
      <c r="L65" s="272" t="e">
        <f t="shared" si="2"/>
        <v>#DIV/0!</v>
      </c>
    </row>
    <row r="66" spans="1:20" s="21" customFormat="1" ht="28.5" customHeight="1">
      <c r="A66" s="145">
        <v>6</v>
      </c>
      <c r="B66" s="390" t="s">
        <v>57</v>
      </c>
      <c r="C66" s="391"/>
      <c r="D66" s="392"/>
      <c r="E66" s="250">
        <v>9.000990999999999</v>
      </c>
      <c r="F66" s="139">
        <v>26.966648999999997</v>
      </c>
      <c r="G66" s="270">
        <v>8.705407</v>
      </c>
      <c r="H66" s="72">
        <v>24.513895</v>
      </c>
      <c r="I66" s="298">
        <f t="shared" si="6"/>
        <v>0.29558399999999985</v>
      </c>
      <c r="J66" s="304">
        <f t="shared" si="8"/>
        <v>3.395407015433065</v>
      </c>
      <c r="K66" s="101">
        <f t="shared" si="1"/>
        <v>2.452753999999995</v>
      </c>
      <c r="L66" s="272">
        <f t="shared" si="2"/>
        <v>10.005566230906979</v>
      </c>
      <c r="M66" s="232"/>
      <c r="N66" s="232"/>
      <c r="O66" s="232"/>
      <c r="P66" s="232"/>
      <c r="Q66" s="232"/>
      <c r="R66" s="232"/>
      <c r="S66" s="232"/>
      <c r="T66" s="232"/>
    </row>
    <row r="67" spans="1:20" s="3" customFormat="1" ht="21" customHeight="1" hidden="1">
      <c r="A67" s="152">
        <v>5</v>
      </c>
      <c r="B67" s="210" t="s">
        <v>7</v>
      </c>
      <c r="C67" s="60"/>
      <c r="D67" s="211"/>
      <c r="E67" s="251"/>
      <c r="F67" s="360">
        <v>0</v>
      </c>
      <c r="G67" s="271"/>
      <c r="H67" s="78">
        <v>0</v>
      </c>
      <c r="I67" s="227">
        <f t="shared" si="6"/>
        <v>0</v>
      </c>
      <c r="J67" s="307" t="e">
        <f t="shared" si="8"/>
        <v>#DIV/0!</v>
      </c>
      <c r="K67" s="101">
        <f t="shared" si="1"/>
        <v>0</v>
      </c>
      <c r="L67" s="272" t="e">
        <f t="shared" si="2"/>
        <v>#DIV/0!</v>
      </c>
      <c r="M67" s="232"/>
      <c r="N67" s="232"/>
      <c r="O67" s="232"/>
      <c r="P67" s="232"/>
      <c r="Q67" s="232"/>
      <c r="R67" s="232"/>
      <c r="S67" s="232"/>
      <c r="T67" s="232"/>
    </row>
    <row r="68" spans="1:20" s="3" customFormat="1" ht="13.5" customHeight="1" hidden="1">
      <c r="A68" s="152">
        <v>5</v>
      </c>
      <c r="B68" s="212" t="s">
        <v>8</v>
      </c>
      <c r="C68" s="61"/>
      <c r="D68" s="213"/>
      <c r="E68" s="251"/>
      <c r="F68" s="360">
        <v>0</v>
      </c>
      <c r="G68" s="271"/>
      <c r="H68" s="78">
        <v>0</v>
      </c>
      <c r="I68" s="227">
        <f t="shared" si="6"/>
        <v>0</v>
      </c>
      <c r="J68" s="307" t="e">
        <f t="shared" si="8"/>
        <v>#DIV/0!</v>
      </c>
      <c r="K68" s="101">
        <f t="shared" si="1"/>
        <v>0</v>
      </c>
      <c r="L68" s="272" t="e">
        <f t="shared" si="2"/>
        <v>#DIV/0!</v>
      </c>
      <c r="M68" s="232"/>
      <c r="N68" s="232"/>
      <c r="O68" s="232"/>
      <c r="P68" s="232"/>
      <c r="Q68" s="232"/>
      <c r="R68" s="232"/>
      <c r="S68" s="232"/>
      <c r="T68" s="232"/>
    </row>
    <row r="69" spans="1:20" s="6" customFormat="1" ht="13.5" customHeight="1" thickBot="1">
      <c r="A69" s="347"/>
      <c r="B69" s="348"/>
      <c r="C69" s="349"/>
      <c r="D69" s="350" t="s">
        <v>62</v>
      </c>
      <c r="E69" s="351">
        <v>0.017988226295422533</v>
      </c>
      <c r="F69" s="361">
        <v>0.016202606887918115</v>
      </c>
      <c r="G69" s="352">
        <v>0.016134548496483842</v>
      </c>
      <c r="H69" s="353">
        <v>0.014686041224967862</v>
      </c>
      <c r="I69" s="303">
        <v>0.19</v>
      </c>
      <c r="J69" s="371">
        <v>0</v>
      </c>
      <c r="K69" s="125">
        <f>1.62-1.47</f>
        <v>0.15000000000000013</v>
      </c>
      <c r="L69" s="372">
        <v>0</v>
      </c>
      <c r="M69" s="399"/>
      <c r="N69" s="232"/>
      <c r="O69" s="232"/>
      <c r="P69" s="232"/>
      <c r="Q69" s="232"/>
      <c r="R69" s="232"/>
      <c r="S69" s="232"/>
      <c r="T69" s="232"/>
    </row>
    <row r="70" spans="1:20" s="6" customFormat="1" ht="13.5" customHeight="1" thickBot="1">
      <c r="A70" s="25">
        <v>1</v>
      </c>
      <c r="B70" s="393">
        <v>2</v>
      </c>
      <c r="C70" s="394"/>
      <c r="D70" s="395"/>
      <c r="E70" s="239">
        <v>3</v>
      </c>
      <c r="F70" s="342">
        <v>4</v>
      </c>
      <c r="G70" s="259">
        <v>5</v>
      </c>
      <c r="H70" s="24">
        <v>6</v>
      </c>
      <c r="I70" s="97">
        <v>7</v>
      </c>
      <c r="J70" s="228">
        <v>8</v>
      </c>
      <c r="K70" s="364">
        <v>9</v>
      </c>
      <c r="L70" s="369">
        <v>10</v>
      </c>
      <c r="M70" s="232"/>
      <c r="N70" s="232"/>
      <c r="O70" s="232"/>
      <c r="P70" s="232"/>
      <c r="Q70" s="232"/>
      <c r="R70" s="232"/>
      <c r="S70" s="232"/>
      <c r="T70" s="232"/>
    </row>
    <row r="71" spans="1:20" s="6" customFormat="1" ht="14.25" customHeight="1">
      <c r="A71" s="343"/>
      <c r="B71" s="184" t="s">
        <v>58</v>
      </c>
      <c r="C71" s="48"/>
      <c r="D71" s="344" t="s">
        <v>59</v>
      </c>
      <c r="E71" s="345"/>
      <c r="F71" s="368">
        <v>0</v>
      </c>
      <c r="G71" s="346">
        <v>0</v>
      </c>
      <c r="H71" s="366">
        <v>0</v>
      </c>
      <c r="I71" s="367">
        <f aca="true" t="shared" si="9" ref="I71:I101">E71-G71</f>
        <v>0</v>
      </c>
      <c r="J71" s="229">
        <v>0</v>
      </c>
      <c r="K71" s="106">
        <f t="shared" si="1"/>
        <v>0</v>
      </c>
      <c r="L71" s="124">
        <v>0</v>
      </c>
      <c r="M71" s="232"/>
      <c r="N71" s="232"/>
      <c r="O71" s="232"/>
      <c r="P71" s="232"/>
      <c r="Q71" s="232"/>
      <c r="R71" s="232"/>
      <c r="S71" s="232"/>
      <c r="T71" s="232"/>
    </row>
    <row r="72" spans="1:20" s="6" customFormat="1" ht="13.5" customHeight="1">
      <c r="A72" s="110"/>
      <c r="B72" s="120" t="s">
        <v>128</v>
      </c>
      <c r="C72" s="46"/>
      <c r="D72" s="104" t="s">
        <v>60</v>
      </c>
      <c r="E72" s="249">
        <v>7.205709</v>
      </c>
      <c r="F72" s="133">
        <v>22.444815</v>
      </c>
      <c r="G72" s="267">
        <v>8.241524</v>
      </c>
      <c r="H72" s="253">
        <v>23.439562000000002</v>
      </c>
      <c r="I72" s="227">
        <f t="shared" si="9"/>
        <v>-1.0358150000000004</v>
      </c>
      <c r="J72" s="284">
        <f>E72/G72*100-100</f>
        <v>-12.568245872972042</v>
      </c>
      <c r="K72" s="100">
        <f t="shared" si="1"/>
        <v>-0.9947470000000038</v>
      </c>
      <c r="L72" s="274">
        <f t="shared" si="2"/>
        <v>-4.243880495719182</v>
      </c>
      <c r="M72" s="232"/>
      <c r="N72" s="232"/>
      <c r="O72" s="232"/>
      <c r="P72" s="232"/>
      <c r="Q72" s="232"/>
      <c r="R72" s="232"/>
      <c r="S72" s="232"/>
      <c r="T72" s="232"/>
    </row>
    <row r="73" spans="1:20" s="6" customFormat="1" ht="16.5" customHeight="1" hidden="1">
      <c r="A73" s="88"/>
      <c r="B73" s="184" t="s">
        <v>85</v>
      </c>
      <c r="C73" s="48"/>
      <c r="D73" s="214" t="s">
        <v>86</v>
      </c>
      <c r="E73" s="287"/>
      <c r="F73" s="288">
        <v>0</v>
      </c>
      <c r="G73" s="289">
        <v>0</v>
      </c>
      <c r="H73" s="290">
        <v>0</v>
      </c>
      <c r="I73" s="227">
        <f t="shared" si="9"/>
        <v>0</v>
      </c>
      <c r="J73" s="284" t="e">
        <f>E73/G73*100-100</f>
        <v>#DIV/0!</v>
      </c>
      <c r="K73" s="100">
        <f t="shared" si="1"/>
        <v>0</v>
      </c>
      <c r="L73" s="274" t="e">
        <f t="shared" si="2"/>
        <v>#DIV/0!</v>
      </c>
      <c r="M73" s="232"/>
      <c r="N73" s="232"/>
      <c r="O73" s="232"/>
      <c r="P73" s="232"/>
      <c r="Q73" s="232"/>
      <c r="R73" s="232"/>
      <c r="S73" s="232"/>
      <c r="T73" s="232"/>
    </row>
    <row r="74" spans="1:20" s="6" customFormat="1" ht="14.25" customHeight="1">
      <c r="A74" s="109"/>
      <c r="B74" s="184" t="s">
        <v>120</v>
      </c>
      <c r="C74" s="62"/>
      <c r="D74" s="215" t="s">
        <v>100</v>
      </c>
      <c r="E74" s="252">
        <v>0.084588</v>
      </c>
      <c r="F74" s="131">
        <v>0.128921</v>
      </c>
      <c r="G74" s="41">
        <v>0</v>
      </c>
      <c r="H74" s="70">
        <v>0.029835999999999998</v>
      </c>
      <c r="I74" s="227">
        <f t="shared" si="9"/>
        <v>0.084588</v>
      </c>
      <c r="J74" s="306">
        <v>0</v>
      </c>
      <c r="K74" s="100">
        <f aca="true" t="shared" si="10" ref="K74:K102">F74-H74</f>
        <v>0.099085</v>
      </c>
      <c r="L74" s="274">
        <f aca="true" t="shared" si="11" ref="L74:L101">F74/H74*100-100</f>
        <v>332.09880681056444</v>
      </c>
      <c r="M74" s="232"/>
      <c r="N74" s="232"/>
      <c r="O74" s="232"/>
      <c r="P74" s="232"/>
      <c r="Q74" s="232"/>
      <c r="R74" s="232"/>
      <c r="S74" s="232"/>
      <c r="T74" s="232"/>
    </row>
    <row r="75" spans="1:20" s="6" customFormat="1" ht="16.5" customHeight="1" thickBot="1">
      <c r="A75" s="336"/>
      <c r="B75" s="337" t="s">
        <v>129</v>
      </c>
      <c r="C75" s="338"/>
      <c r="D75" s="339" t="s">
        <v>101</v>
      </c>
      <c r="E75" s="340">
        <v>1.710694</v>
      </c>
      <c r="F75" s="135">
        <v>4.392913</v>
      </c>
      <c r="G75" s="341">
        <v>0.463883</v>
      </c>
      <c r="H75" s="73">
        <v>1.044497</v>
      </c>
      <c r="I75" s="303">
        <f t="shared" si="9"/>
        <v>1.246811</v>
      </c>
      <c r="J75" s="305">
        <f aca="true" t="shared" si="12" ref="J75:J82">E75/G75*100-100</f>
        <v>268.7770407624336</v>
      </c>
      <c r="K75" s="100">
        <f t="shared" si="10"/>
        <v>3.3484160000000003</v>
      </c>
      <c r="L75" s="274">
        <f t="shared" si="11"/>
        <v>320.57689012031625</v>
      </c>
      <c r="M75" s="232"/>
      <c r="N75" s="232"/>
      <c r="O75" s="232"/>
      <c r="P75" s="232"/>
      <c r="Q75" s="232"/>
      <c r="R75" s="232"/>
      <c r="S75" s="232"/>
      <c r="T75" s="232"/>
    </row>
    <row r="76" spans="1:20" s="6" customFormat="1" ht="16.5" customHeight="1" hidden="1">
      <c r="A76" s="88"/>
      <c r="B76" s="216" t="s">
        <v>95</v>
      </c>
      <c r="C76" s="62"/>
      <c r="D76" s="215" t="s">
        <v>96</v>
      </c>
      <c r="E76" s="287"/>
      <c r="F76" s="288">
        <v>0</v>
      </c>
      <c r="G76" s="289">
        <v>0</v>
      </c>
      <c r="H76" s="290">
        <v>0</v>
      </c>
      <c r="I76" s="100">
        <f t="shared" si="9"/>
        <v>0</v>
      </c>
      <c r="J76" s="275" t="e">
        <f t="shared" si="12"/>
        <v>#DIV/0!</v>
      </c>
      <c r="K76" s="101">
        <f t="shared" si="10"/>
        <v>0</v>
      </c>
      <c r="L76" s="272" t="e">
        <f t="shared" si="11"/>
        <v>#DIV/0!</v>
      </c>
      <c r="M76" s="232"/>
      <c r="N76" s="232"/>
      <c r="O76" s="232"/>
      <c r="P76" s="232"/>
      <c r="Q76" s="232"/>
      <c r="R76" s="232"/>
      <c r="S76" s="232"/>
      <c r="T76" s="232"/>
    </row>
    <row r="77" spans="1:20" s="6" customFormat="1" ht="16.5" customHeight="1" hidden="1">
      <c r="A77" s="109"/>
      <c r="B77" s="216" t="s">
        <v>99</v>
      </c>
      <c r="C77" s="62"/>
      <c r="D77" s="163" t="s">
        <v>97</v>
      </c>
      <c r="E77" s="252"/>
      <c r="F77" s="291">
        <v>0</v>
      </c>
      <c r="G77" s="83">
        <v>0</v>
      </c>
      <c r="H77" s="80">
        <v>0</v>
      </c>
      <c r="I77" s="227">
        <f t="shared" si="9"/>
        <v>0</v>
      </c>
      <c r="J77" s="284" t="e">
        <f t="shared" si="12"/>
        <v>#DIV/0!</v>
      </c>
      <c r="K77" s="101">
        <f t="shared" si="10"/>
        <v>0</v>
      </c>
      <c r="L77" s="272" t="e">
        <f t="shared" si="11"/>
        <v>#DIV/0!</v>
      </c>
      <c r="M77" s="232"/>
      <c r="N77" s="232"/>
      <c r="O77" s="232"/>
      <c r="P77" s="232"/>
      <c r="Q77" s="232"/>
      <c r="R77" s="232"/>
      <c r="S77" s="232"/>
      <c r="T77" s="232"/>
    </row>
    <row r="78" spans="1:20" s="21" customFormat="1" ht="17.25" customHeight="1">
      <c r="A78" s="145">
        <v>7</v>
      </c>
      <c r="B78" s="189" t="s">
        <v>61</v>
      </c>
      <c r="C78" s="90"/>
      <c r="D78" s="190"/>
      <c r="E78" s="250">
        <v>491.38136199999997</v>
      </c>
      <c r="F78" s="139">
        <v>1637.3734900000004</v>
      </c>
      <c r="G78" s="270">
        <v>530.845297</v>
      </c>
      <c r="H78" s="72">
        <v>1644.68304</v>
      </c>
      <c r="I78" s="298">
        <f t="shared" si="9"/>
        <v>-39.46393499999999</v>
      </c>
      <c r="J78" s="304">
        <f t="shared" si="12"/>
        <v>-7.434168716012948</v>
      </c>
      <c r="K78" s="101">
        <f t="shared" si="10"/>
        <v>-7.30954999999949</v>
      </c>
      <c r="L78" s="272">
        <f t="shared" si="11"/>
        <v>-0.44443517822129763</v>
      </c>
      <c r="M78" s="232"/>
      <c r="N78" s="232"/>
      <c r="O78" s="232"/>
      <c r="P78" s="232"/>
      <c r="Q78" s="232"/>
      <c r="R78" s="232"/>
      <c r="S78" s="232"/>
      <c r="T78" s="232"/>
    </row>
    <row r="79" spans="1:12" s="15" customFormat="1" ht="17.25" customHeight="1">
      <c r="A79" s="144"/>
      <c r="B79" s="175" t="s">
        <v>63</v>
      </c>
      <c r="C79" s="63"/>
      <c r="D79" s="217" t="s">
        <v>64</v>
      </c>
      <c r="E79" s="253">
        <v>392.23096699999996</v>
      </c>
      <c r="F79" s="133">
        <v>1357.472018</v>
      </c>
      <c r="G79" s="267">
        <v>473.23279699999995</v>
      </c>
      <c r="H79" s="74">
        <v>1481.8918529999999</v>
      </c>
      <c r="I79" s="227">
        <f t="shared" si="9"/>
        <v>-81.00182999999998</v>
      </c>
      <c r="J79" s="284">
        <f t="shared" si="12"/>
        <v>-17.116698274823932</v>
      </c>
      <c r="K79" s="100">
        <f t="shared" si="10"/>
        <v>-124.41983499999992</v>
      </c>
      <c r="L79" s="274">
        <f t="shared" si="11"/>
        <v>-8.396013160347664</v>
      </c>
    </row>
    <row r="80" spans="1:20" ht="13.5" customHeight="1">
      <c r="A80" s="111"/>
      <c r="B80" s="119" t="s">
        <v>65</v>
      </c>
      <c r="C80" s="44"/>
      <c r="D80" s="183" t="s">
        <v>66</v>
      </c>
      <c r="E80" s="249">
        <v>99.150395</v>
      </c>
      <c r="F80" s="131">
        <v>279.901472</v>
      </c>
      <c r="G80" s="267">
        <v>57.6125</v>
      </c>
      <c r="H80" s="70">
        <v>162.79118699999998</v>
      </c>
      <c r="I80" s="227">
        <f t="shared" si="9"/>
        <v>41.537895000000006</v>
      </c>
      <c r="J80" s="284">
        <f t="shared" si="12"/>
        <v>72.0987546105446</v>
      </c>
      <c r="K80" s="100">
        <f t="shared" si="10"/>
        <v>117.11028500000003</v>
      </c>
      <c r="L80" s="274">
        <f t="shared" si="11"/>
        <v>71.93895883319533</v>
      </c>
      <c r="M80" s="15"/>
      <c r="N80" s="15"/>
      <c r="O80" s="15"/>
      <c r="P80" s="15"/>
      <c r="Q80" s="15"/>
      <c r="R80" s="15"/>
      <c r="S80" s="15"/>
      <c r="T80" s="15"/>
    </row>
    <row r="81" spans="1:20" ht="13.5" customHeight="1">
      <c r="A81" s="111"/>
      <c r="B81" s="103"/>
      <c r="C81" s="47" t="s">
        <v>67</v>
      </c>
      <c r="D81" s="183" t="s">
        <v>10</v>
      </c>
      <c r="E81" s="249">
        <v>97.942595</v>
      </c>
      <c r="F81" s="131">
        <v>269.66276</v>
      </c>
      <c r="G81" s="267">
        <v>49.518128</v>
      </c>
      <c r="H81" s="70">
        <v>134.649711</v>
      </c>
      <c r="I81" s="227">
        <f t="shared" si="9"/>
        <v>48.424467</v>
      </c>
      <c r="J81" s="284">
        <f t="shared" si="12"/>
        <v>97.79139267946479</v>
      </c>
      <c r="K81" s="100">
        <f t="shared" si="10"/>
        <v>135.013049</v>
      </c>
      <c r="L81" s="274">
        <f t="shared" si="11"/>
        <v>100.26983942059852</v>
      </c>
      <c r="M81" s="15"/>
      <c r="N81" s="15"/>
      <c r="O81" s="15"/>
      <c r="P81" s="15"/>
      <c r="Q81" s="15"/>
      <c r="R81" s="15"/>
      <c r="S81" s="15"/>
      <c r="T81" s="15"/>
    </row>
    <row r="82" spans="1:20" ht="14.25" customHeight="1">
      <c r="A82" s="111"/>
      <c r="B82" s="103"/>
      <c r="C82" s="47" t="s">
        <v>68</v>
      </c>
      <c r="D82" s="183" t="s">
        <v>70</v>
      </c>
      <c r="E82" s="249">
        <v>1.2078</v>
      </c>
      <c r="F82" s="131">
        <v>10.238712000000001</v>
      </c>
      <c r="G82" s="267">
        <v>8.094372</v>
      </c>
      <c r="H82" s="70">
        <v>28.141476</v>
      </c>
      <c r="I82" s="227">
        <f t="shared" si="9"/>
        <v>-6.886572</v>
      </c>
      <c r="J82" s="284">
        <f t="shared" si="12"/>
        <v>-85.07852122437664</v>
      </c>
      <c r="K82" s="100">
        <f t="shared" si="10"/>
        <v>-17.902763999999998</v>
      </c>
      <c r="L82" s="274">
        <f t="shared" si="11"/>
        <v>-63.6170043106481</v>
      </c>
      <c r="M82" s="15"/>
      <c r="N82" s="15"/>
      <c r="O82" s="15"/>
      <c r="P82" s="15"/>
      <c r="Q82" s="15"/>
      <c r="R82" s="15"/>
      <c r="S82" s="15"/>
      <c r="T82" s="15"/>
    </row>
    <row r="83" spans="1:20" ht="12.75" customHeight="1">
      <c r="A83" s="111"/>
      <c r="B83" s="103"/>
      <c r="C83" s="47" t="s">
        <v>69</v>
      </c>
      <c r="D83" s="205" t="s">
        <v>11</v>
      </c>
      <c r="E83" s="36">
        <v>0</v>
      </c>
      <c r="F83" s="138">
        <v>0</v>
      </c>
      <c r="G83" s="38">
        <v>0</v>
      </c>
      <c r="H83" s="37">
        <v>0</v>
      </c>
      <c r="I83" s="296">
        <f t="shared" si="9"/>
        <v>0</v>
      </c>
      <c r="J83" s="306">
        <v>0</v>
      </c>
      <c r="K83" s="106">
        <f t="shared" si="10"/>
        <v>0</v>
      </c>
      <c r="L83" s="124">
        <v>0</v>
      </c>
      <c r="M83" s="15"/>
      <c r="N83" s="15"/>
      <c r="O83" s="15"/>
      <c r="P83" s="15"/>
      <c r="Q83" s="15"/>
      <c r="R83" s="15"/>
      <c r="S83" s="15"/>
      <c r="T83" s="15"/>
    </row>
    <row r="84" spans="1:20" s="22" customFormat="1" ht="18.75" customHeight="1">
      <c r="A84" s="145">
        <v>8</v>
      </c>
      <c r="B84" s="189" t="s">
        <v>92</v>
      </c>
      <c r="C84" s="90"/>
      <c r="D84" s="218"/>
      <c r="E84" s="250">
        <v>481.677573</v>
      </c>
      <c r="F84" s="139">
        <v>1570.693201</v>
      </c>
      <c r="G84" s="141">
        <v>541.961823</v>
      </c>
      <c r="H84" s="72">
        <v>1660.2645160000002</v>
      </c>
      <c r="I84" s="298">
        <f t="shared" si="9"/>
        <v>-60.284249999999986</v>
      </c>
      <c r="J84" s="304">
        <f>E84/G84*100-100</f>
        <v>-11.123338848168274</v>
      </c>
      <c r="K84" s="101">
        <f t="shared" si="10"/>
        <v>-89.57131500000014</v>
      </c>
      <c r="L84" s="272">
        <f t="shared" si="11"/>
        <v>-5.395002671971824</v>
      </c>
      <c r="M84" s="15"/>
      <c r="N84" s="15"/>
      <c r="O84" s="15"/>
      <c r="P84" s="15"/>
      <c r="Q84" s="15"/>
      <c r="R84" s="15"/>
      <c r="S84" s="15"/>
      <c r="T84" s="15"/>
    </row>
    <row r="85" spans="1:12" ht="17.25" customHeight="1">
      <c r="A85" s="111"/>
      <c r="B85" s="119" t="s">
        <v>71</v>
      </c>
      <c r="C85" s="44"/>
      <c r="D85" s="173" t="s">
        <v>14</v>
      </c>
      <c r="E85" s="249">
        <v>249.2491</v>
      </c>
      <c r="F85" s="273">
        <v>749.924223</v>
      </c>
      <c r="G85" s="267">
        <v>250.615215</v>
      </c>
      <c r="H85" s="79">
        <v>741.868876</v>
      </c>
      <c r="I85" s="227">
        <f t="shared" si="9"/>
        <v>-1.3661150000000077</v>
      </c>
      <c r="J85" s="284">
        <f>E85/G85*100-100</f>
        <v>-0.5451045739581275</v>
      </c>
      <c r="K85" s="100">
        <f t="shared" si="10"/>
        <v>8.055346999999983</v>
      </c>
      <c r="L85" s="274">
        <f t="shared" si="11"/>
        <v>1.085818162831245</v>
      </c>
    </row>
    <row r="86" spans="1:12" ht="14.25" customHeight="1">
      <c r="A86" s="111"/>
      <c r="B86" s="119" t="s">
        <v>72</v>
      </c>
      <c r="C86" s="44"/>
      <c r="D86" s="169" t="s">
        <v>15</v>
      </c>
      <c r="E86" s="253">
        <v>0</v>
      </c>
      <c r="F86" s="273">
        <v>144.722424</v>
      </c>
      <c r="G86" s="267">
        <v>35.96868</v>
      </c>
      <c r="H86" s="79">
        <v>178.049256</v>
      </c>
      <c r="I86" s="227">
        <f t="shared" si="9"/>
        <v>-35.96868</v>
      </c>
      <c r="J86" s="284">
        <f>E86/G86*100-100</f>
        <v>-100</v>
      </c>
      <c r="K86" s="100">
        <f t="shared" si="10"/>
        <v>-33.326832000000024</v>
      </c>
      <c r="L86" s="274">
        <f t="shared" si="11"/>
        <v>-18.717759764185715</v>
      </c>
    </row>
    <row r="87" spans="1:12" ht="17.25" customHeight="1">
      <c r="A87" s="111"/>
      <c r="B87" s="119" t="s">
        <v>73</v>
      </c>
      <c r="C87" s="44"/>
      <c r="D87" s="219" t="s">
        <v>93</v>
      </c>
      <c r="E87" s="245">
        <v>0</v>
      </c>
      <c r="F87" s="85">
        <v>0</v>
      </c>
      <c r="G87" s="269">
        <v>0</v>
      </c>
      <c r="H87" s="77">
        <v>0</v>
      </c>
      <c r="I87" s="296">
        <f t="shared" si="9"/>
        <v>0</v>
      </c>
      <c r="J87" s="306">
        <v>0</v>
      </c>
      <c r="K87" s="106">
        <f t="shared" si="10"/>
        <v>0</v>
      </c>
      <c r="L87" s="124">
        <v>0</v>
      </c>
    </row>
    <row r="88" spans="1:12" ht="18.75" customHeight="1" hidden="1">
      <c r="A88" s="111"/>
      <c r="B88" s="119" t="s">
        <v>74</v>
      </c>
      <c r="C88" s="66"/>
      <c r="D88" s="169" t="s">
        <v>16</v>
      </c>
      <c r="E88" s="40"/>
      <c r="F88" s="286">
        <v>0</v>
      </c>
      <c r="G88" s="84">
        <v>0</v>
      </c>
      <c r="H88" s="81">
        <v>0</v>
      </c>
      <c r="I88" s="227">
        <f t="shared" si="9"/>
        <v>0</v>
      </c>
      <c r="J88" s="284" t="e">
        <f aca="true" t="shared" si="13" ref="J88:J94">E88/G88*100-100</f>
        <v>#DIV/0!</v>
      </c>
      <c r="K88" s="100">
        <f t="shared" si="10"/>
        <v>0</v>
      </c>
      <c r="L88" s="274" t="e">
        <f t="shared" si="11"/>
        <v>#DIV/0!</v>
      </c>
    </row>
    <row r="89" spans="1:12" ht="13.5" customHeight="1">
      <c r="A89" s="111"/>
      <c r="B89" s="119" t="s">
        <v>74</v>
      </c>
      <c r="C89" s="66"/>
      <c r="D89" s="174" t="s">
        <v>17</v>
      </c>
      <c r="E89" s="241">
        <v>51.672641</v>
      </c>
      <c r="F89" s="273">
        <v>176.679504</v>
      </c>
      <c r="G89" s="267">
        <v>116.744546</v>
      </c>
      <c r="H89" s="79">
        <v>358.44563800000003</v>
      </c>
      <c r="I89" s="227">
        <f t="shared" si="9"/>
        <v>-65.071905</v>
      </c>
      <c r="J89" s="284">
        <f t="shared" si="13"/>
        <v>-55.7387109116001</v>
      </c>
      <c r="K89" s="100">
        <f t="shared" si="10"/>
        <v>-181.76613400000002</v>
      </c>
      <c r="L89" s="274">
        <f t="shared" si="11"/>
        <v>-50.70953994982079</v>
      </c>
    </row>
    <row r="90" spans="1:12" ht="13.5" customHeight="1">
      <c r="A90" s="111"/>
      <c r="B90" s="119" t="s">
        <v>75</v>
      </c>
      <c r="C90" s="66"/>
      <c r="D90" s="169" t="s">
        <v>3</v>
      </c>
      <c r="E90" s="249">
        <v>31.078965</v>
      </c>
      <c r="F90" s="273">
        <v>70.687015</v>
      </c>
      <c r="G90" s="267">
        <v>21.57992</v>
      </c>
      <c r="H90" s="79">
        <v>54.049392</v>
      </c>
      <c r="I90" s="227">
        <f t="shared" si="9"/>
        <v>9.499044999999999</v>
      </c>
      <c r="J90" s="284">
        <f t="shared" si="13"/>
        <v>44.01798060419128</v>
      </c>
      <c r="K90" s="100">
        <f t="shared" si="10"/>
        <v>16.637623000000005</v>
      </c>
      <c r="L90" s="274">
        <f t="shared" si="11"/>
        <v>30.78225745814126</v>
      </c>
    </row>
    <row r="91" spans="1:12" ht="18" customHeight="1">
      <c r="A91" s="111"/>
      <c r="B91" s="119" t="s">
        <v>76</v>
      </c>
      <c r="C91" s="66"/>
      <c r="D91" s="170" t="s">
        <v>121</v>
      </c>
      <c r="E91" s="249">
        <v>65.296514</v>
      </c>
      <c r="F91" s="273">
        <v>234.32384100000002</v>
      </c>
      <c r="G91" s="267">
        <v>57.018237</v>
      </c>
      <c r="H91" s="79">
        <v>186.948212</v>
      </c>
      <c r="I91" s="227">
        <f t="shared" si="9"/>
        <v>8.278277000000003</v>
      </c>
      <c r="J91" s="284">
        <f t="shared" si="13"/>
        <v>14.518647779306121</v>
      </c>
      <c r="K91" s="100">
        <f t="shared" si="10"/>
        <v>47.375629</v>
      </c>
      <c r="L91" s="274">
        <f t="shared" si="11"/>
        <v>25.34157908929346</v>
      </c>
    </row>
    <row r="92" spans="1:12" s="15" customFormat="1" ht="13.5" customHeight="1" hidden="1">
      <c r="A92" s="148"/>
      <c r="B92" s="225" t="s">
        <v>77</v>
      </c>
      <c r="C92" s="226"/>
      <c r="D92" s="172" t="s">
        <v>122</v>
      </c>
      <c r="E92" s="253"/>
      <c r="F92" s="276">
        <v>0</v>
      </c>
      <c r="G92" s="267"/>
      <c r="H92" s="67">
        <v>0</v>
      </c>
      <c r="I92" s="227">
        <f t="shared" si="9"/>
        <v>0</v>
      </c>
      <c r="J92" s="284" t="e">
        <f t="shared" si="13"/>
        <v>#DIV/0!</v>
      </c>
      <c r="K92" s="100">
        <f t="shared" si="10"/>
        <v>0</v>
      </c>
      <c r="L92" s="274" t="e">
        <f t="shared" si="11"/>
        <v>#DIV/0!</v>
      </c>
    </row>
    <row r="93" spans="1:12" ht="15" customHeight="1">
      <c r="A93" s="19"/>
      <c r="B93" s="223" t="s">
        <v>77</v>
      </c>
      <c r="C93" s="126"/>
      <c r="D93" s="224" t="s">
        <v>35</v>
      </c>
      <c r="E93" s="255">
        <v>84.380353</v>
      </c>
      <c r="F93" s="280">
        <v>185.41967599999998</v>
      </c>
      <c r="G93" s="268">
        <v>60.035225</v>
      </c>
      <c r="H93" s="127">
        <v>140.903142</v>
      </c>
      <c r="I93" s="227">
        <f t="shared" si="9"/>
        <v>24.345128000000003</v>
      </c>
      <c r="J93" s="284">
        <f t="shared" si="13"/>
        <v>40.551406278563974</v>
      </c>
      <c r="K93" s="100">
        <f t="shared" si="10"/>
        <v>44.51653399999998</v>
      </c>
      <c r="L93" s="274">
        <f t="shared" si="11"/>
        <v>31.59371279314692</v>
      </c>
    </row>
    <row r="94" spans="1:12" ht="16.5" customHeight="1" hidden="1">
      <c r="A94" s="111"/>
      <c r="B94" s="119" t="s">
        <v>107</v>
      </c>
      <c r="C94" s="66"/>
      <c r="D94" s="163" t="s">
        <v>106</v>
      </c>
      <c r="E94" s="253"/>
      <c r="F94" s="273">
        <v>0</v>
      </c>
      <c r="G94" s="267">
        <v>0</v>
      </c>
      <c r="H94" s="79"/>
      <c r="I94" s="227">
        <f t="shared" si="9"/>
        <v>0</v>
      </c>
      <c r="J94" s="284" t="e">
        <f t="shared" si="13"/>
        <v>#DIV/0!</v>
      </c>
      <c r="K94" s="100">
        <f t="shared" si="10"/>
        <v>0</v>
      </c>
      <c r="L94" s="274" t="e">
        <f t="shared" si="11"/>
        <v>#DIV/0!</v>
      </c>
    </row>
    <row r="95" spans="1:12" ht="16.5" customHeight="1">
      <c r="A95" s="111"/>
      <c r="B95" s="119" t="s">
        <v>105</v>
      </c>
      <c r="C95" s="66"/>
      <c r="D95" s="105" t="s">
        <v>112</v>
      </c>
      <c r="E95" s="245">
        <v>0</v>
      </c>
      <c r="F95" s="273">
        <v>8.936518</v>
      </c>
      <c r="G95" s="269">
        <v>0</v>
      </c>
      <c r="H95" s="77">
        <v>0</v>
      </c>
      <c r="I95" s="296">
        <f t="shared" si="9"/>
        <v>0</v>
      </c>
      <c r="J95" s="306">
        <v>0</v>
      </c>
      <c r="K95" s="100">
        <f t="shared" si="10"/>
        <v>8.936518</v>
      </c>
      <c r="L95" s="107">
        <v>0</v>
      </c>
    </row>
    <row r="96" spans="1:20" s="22" customFormat="1" ht="28.5" customHeight="1">
      <c r="A96" s="145">
        <v>9</v>
      </c>
      <c r="B96" s="390" t="s">
        <v>126</v>
      </c>
      <c r="C96" s="391"/>
      <c r="D96" s="392"/>
      <c r="E96" s="256">
        <v>474.84011399999997</v>
      </c>
      <c r="F96" s="362">
        <v>1548.6166360000002</v>
      </c>
      <c r="G96" s="270">
        <v>533.720299</v>
      </c>
      <c r="H96" s="72">
        <v>1636.8249540000002</v>
      </c>
      <c r="I96" s="298">
        <f t="shared" si="9"/>
        <v>-58.88018499999998</v>
      </c>
      <c r="J96" s="304">
        <f aca="true" t="shared" si="14" ref="J96:J101">E96/G96*100-100</f>
        <v>-11.032030280714494</v>
      </c>
      <c r="K96" s="101">
        <f t="shared" si="10"/>
        <v>-88.20831799999996</v>
      </c>
      <c r="L96" s="272">
        <f t="shared" si="11"/>
        <v>-5.388989078180927</v>
      </c>
      <c r="M96" s="15"/>
      <c r="N96" s="15"/>
      <c r="O96" s="15"/>
      <c r="P96" s="15"/>
      <c r="Q96" s="15"/>
      <c r="R96" s="15"/>
      <c r="S96" s="15"/>
      <c r="T96" s="15"/>
    </row>
    <row r="97" spans="1:20" s="22" customFormat="1" ht="19.5" customHeight="1">
      <c r="A97" s="145">
        <v>10</v>
      </c>
      <c r="B97" s="189" t="s">
        <v>110</v>
      </c>
      <c r="C97" s="90"/>
      <c r="D97" s="220" t="s">
        <v>111</v>
      </c>
      <c r="E97" s="101">
        <v>-2.135738</v>
      </c>
      <c r="F97" s="139">
        <v>5.575373000000001</v>
      </c>
      <c r="G97" s="270">
        <v>8.429873</v>
      </c>
      <c r="H97" s="72">
        <v>30.423516</v>
      </c>
      <c r="I97" s="298">
        <f t="shared" si="9"/>
        <v>-10.565611</v>
      </c>
      <c r="J97" s="304">
        <f t="shared" si="14"/>
        <v>-125.3353520272488</v>
      </c>
      <c r="K97" s="101">
        <f t="shared" si="10"/>
        <v>-24.848143</v>
      </c>
      <c r="L97" s="272">
        <f t="shared" si="11"/>
        <v>-81.67413325928536</v>
      </c>
      <c r="M97" s="15"/>
      <c r="N97" s="15"/>
      <c r="O97" s="15"/>
      <c r="P97" s="15"/>
      <c r="Q97" s="15"/>
      <c r="R97" s="15"/>
      <c r="S97" s="15"/>
      <c r="T97" s="15"/>
    </row>
    <row r="98" spans="1:20" ht="15.75" customHeight="1">
      <c r="A98" s="111"/>
      <c r="B98" s="119" t="s">
        <v>78</v>
      </c>
      <c r="C98" s="44"/>
      <c r="D98" s="221" t="s">
        <v>80</v>
      </c>
      <c r="E98" s="100">
        <v>-2.139456</v>
      </c>
      <c r="F98" s="131">
        <v>5.356692</v>
      </c>
      <c r="G98" s="267">
        <v>8.062692</v>
      </c>
      <c r="H98" s="70">
        <v>28.091844000000002</v>
      </c>
      <c r="I98" s="227">
        <f t="shared" si="9"/>
        <v>-10.202148000000001</v>
      </c>
      <c r="J98" s="284">
        <f t="shared" si="14"/>
        <v>-126.53525646272982</v>
      </c>
      <c r="K98" s="100">
        <f t="shared" si="10"/>
        <v>-22.735152000000003</v>
      </c>
      <c r="L98" s="274">
        <f t="shared" si="11"/>
        <v>-80.93150453206276</v>
      </c>
      <c r="M98" s="15"/>
      <c r="N98" s="15"/>
      <c r="O98" s="15"/>
      <c r="P98" s="15"/>
      <c r="Q98" s="15"/>
      <c r="R98" s="15"/>
      <c r="S98" s="15"/>
      <c r="T98" s="15"/>
    </row>
    <row r="99" spans="1:20" ht="14.25" customHeight="1">
      <c r="A99" s="111"/>
      <c r="B99" s="119" t="s">
        <v>79</v>
      </c>
      <c r="C99" s="44"/>
      <c r="D99" s="221" t="s">
        <v>81</v>
      </c>
      <c r="E99" s="254">
        <v>0.003718</v>
      </c>
      <c r="F99" s="131">
        <v>0.21868100000000001</v>
      </c>
      <c r="G99" s="267">
        <v>0.367181</v>
      </c>
      <c r="H99" s="70">
        <v>2.331672</v>
      </c>
      <c r="I99" s="227">
        <f t="shared" si="9"/>
        <v>-0.363463</v>
      </c>
      <c r="J99" s="284">
        <f t="shared" si="14"/>
        <v>-98.98742037305851</v>
      </c>
      <c r="K99" s="100">
        <f t="shared" si="10"/>
        <v>-2.112991</v>
      </c>
      <c r="L99" s="274">
        <f t="shared" si="11"/>
        <v>-90.62127949385678</v>
      </c>
      <c r="M99" s="15"/>
      <c r="N99" s="15"/>
      <c r="O99" s="15"/>
      <c r="P99" s="15"/>
      <c r="Q99" s="15"/>
      <c r="R99" s="15"/>
      <c r="S99" s="15"/>
      <c r="T99" s="15"/>
    </row>
    <row r="100" spans="1:20" ht="12.75" customHeight="1" hidden="1">
      <c r="A100" s="148"/>
      <c r="B100" s="198" t="s">
        <v>83</v>
      </c>
      <c r="C100" s="54"/>
      <c r="D100" s="222" t="s">
        <v>84</v>
      </c>
      <c r="E100" s="293">
        <v>0</v>
      </c>
      <c r="F100" s="294">
        <v>0</v>
      </c>
      <c r="G100" s="295">
        <v>0</v>
      </c>
      <c r="H100" s="117">
        <v>0</v>
      </c>
      <c r="I100" s="316">
        <f t="shared" si="9"/>
        <v>0</v>
      </c>
      <c r="J100" s="317" t="e">
        <f t="shared" si="14"/>
        <v>#DIV/0!</v>
      </c>
      <c r="K100" s="101">
        <f t="shared" si="10"/>
        <v>0</v>
      </c>
      <c r="L100" s="272" t="e">
        <f t="shared" si="11"/>
        <v>#DIV/0!</v>
      </c>
      <c r="M100" s="15"/>
      <c r="N100" s="15"/>
      <c r="O100" s="15"/>
      <c r="P100" s="15"/>
      <c r="Q100" s="15"/>
      <c r="R100" s="15"/>
      <c r="S100" s="15"/>
      <c r="T100" s="15"/>
    </row>
    <row r="101" spans="1:20" s="319" customFormat="1" ht="19.5" customHeight="1">
      <c r="A101" s="145">
        <v>11</v>
      </c>
      <c r="B101" s="189" t="s">
        <v>123</v>
      </c>
      <c r="C101" s="90"/>
      <c r="D101" s="318"/>
      <c r="E101" s="250">
        <v>476.975852</v>
      </c>
      <c r="F101" s="139">
        <v>1543.041263</v>
      </c>
      <c r="G101" s="270">
        <v>525.2904259999999</v>
      </c>
      <c r="H101" s="72">
        <v>1606.4014379999999</v>
      </c>
      <c r="I101" s="298">
        <f t="shared" si="9"/>
        <v>-48.314573999999936</v>
      </c>
      <c r="J101" s="304">
        <f t="shared" si="14"/>
        <v>-9.197687909126287</v>
      </c>
      <c r="K101" s="101">
        <f t="shared" si="10"/>
        <v>-63.3601749999998</v>
      </c>
      <c r="L101" s="272">
        <f t="shared" si="11"/>
        <v>-3.944230470739896</v>
      </c>
      <c r="M101" s="320"/>
      <c r="N101" s="320"/>
      <c r="O101" s="320"/>
      <c r="P101" s="320"/>
      <c r="Q101" s="320"/>
      <c r="R101" s="320"/>
      <c r="S101" s="320"/>
      <c r="T101" s="320"/>
    </row>
    <row r="102" spans="1:12" ht="21" customHeight="1" hidden="1" thickBot="1">
      <c r="A102" s="128">
        <v>12</v>
      </c>
      <c r="B102" s="91" t="s">
        <v>102</v>
      </c>
      <c r="C102" s="91"/>
      <c r="D102" s="64"/>
      <c r="E102" s="92"/>
      <c r="F102" s="92"/>
      <c r="G102" s="87"/>
      <c r="H102" s="312"/>
      <c r="I102" s="312"/>
      <c r="J102" s="312"/>
      <c r="K102" s="370">
        <f t="shared" si="10"/>
        <v>0</v>
      </c>
      <c r="L102" s="365">
        <v>0</v>
      </c>
    </row>
    <row r="103" spans="2:6" ht="15.75" customHeight="1">
      <c r="B103" s="20"/>
      <c r="C103" s="20"/>
      <c r="D103" s="12"/>
      <c r="E103" s="12"/>
      <c r="F103" s="12"/>
    </row>
    <row r="104" spans="2:6" ht="15.75" customHeight="1">
      <c r="B104" s="27"/>
      <c r="C104" s="27"/>
      <c r="D104" s="28"/>
      <c r="E104" s="28"/>
      <c r="F104" s="28"/>
    </row>
    <row r="105" spans="2:6" ht="15.75" customHeight="1">
      <c r="B105" s="26"/>
      <c r="C105" s="26"/>
      <c r="D105" s="26"/>
      <c r="E105" s="26"/>
      <c r="F105" s="26"/>
    </row>
    <row r="106" spans="2:7" ht="18" customHeight="1" hidden="1">
      <c r="B106" s="26"/>
      <c r="C106" s="26"/>
      <c r="D106" s="26"/>
      <c r="E106" s="26"/>
      <c r="F106" s="26"/>
      <c r="G106" s="10"/>
    </row>
    <row r="107" spans="2:6" ht="18" customHeight="1" hidden="1">
      <c r="B107" s="26"/>
      <c r="C107" s="26"/>
      <c r="D107" s="26"/>
      <c r="E107" s="26"/>
      <c r="F107" s="26"/>
    </row>
    <row r="108" spans="2:6" ht="18" customHeight="1" hidden="1">
      <c r="B108" s="26"/>
      <c r="C108" s="26"/>
      <c r="D108" s="26"/>
      <c r="E108" s="26"/>
      <c r="F108" s="26"/>
    </row>
    <row r="109" spans="2:6" ht="15" customHeight="1">
      <c r="B109" s="27"/>
      <c r="C109" s="27"/>
      <c r="D109" s="28"/>
      <c r="E109" s="28"/>
      <c r="F109" s="28"/>
    </row>
    <row r="110" spans="2:6" ht="12.75">
      <c r="B110" s="23" t="s">
        <v>91</v>
      </c>
      <c r="C110" s="23"/>
      <c r="D110" s="29"/>
      <c r="E110" s="29"/>
      <c r="F110" s="29"/>
    </row>
    <row r="111" spans="2:7" ht="12.75">
      <c r="B111" s="20" t="s">
        <v>90</v>
      </c>
      <c r="C111" s="20"/>
      <c r="E111" s="235"/>
      <c r="G111" s="10"/>
    </row>
    <row r="112" spans="4:8" ht="15">
      <c r="D112" s="2"/>
      <c r="E112" s="236"/>
      <c r="F112" s="2"/>
      <c r="H112" s="13"/>
    </row>
    <row r="113" spans="5:7" ht="12.75">
      <c r="E113" s="233"/>
      <c r="G113" s="234"/>
    </row>
    <row r="114" spans="1:6" ht="12.75">
      <c r="A114" s="1"/>
      <c r="B114" s="8"/>
      <c r="C114" s="8"/>
      <c r="D114" s="1"/>
      <c r="E114" s="301"/>
      <c r="F114" s="301"/>
    </row>
    <row r="115" spans="1:6" ht="12.75">
      <c r="A115" s="1"/>
      <c r="B115" s="8"/>
      <c r="C115" s="8"/>
      <c r="D115" s="1"/>
      <c r="E115" s="233"/>
      <c r="F115" s="1"/>
    </row>
    <row r="118" spans="5:7" ht="12.75">
      <c r="E118" s="235"/>
      <c r="G118" s="14"/>
    </row>
    <row r="119" ht="12.75">
      <c r="G119" s="14"/>
    </row>
    <row r="120" ht="12" customHeight="1">
      <c r="G120" s="14"/>
    </row>
    <row r="121" ht="12.75">
      <c r="G121" s="14"/>
    </row>
    <row r="122" ht="12.75">
      <c r="G122" s="14"/>
    </row>
    <row r="123" ht="12.75">
      <c r="G123" s="14"/>
    </row>
    <row r="124" ht="12.75">
      <c r="G124" s="14"/>
    </row>
    <row r="125" ht="12" customHeight="1">
      <c r="G125" s="14"/>
    </row>
    <row r="126" ht="12.75">
      <c r="G126" s="14"/>
    </row>
    <row r="127" ht="12.75">
      <c r="G127" s="14"/>
    </row>
    <row r="128" ht="12.75">
      <c r="G128" s="14"/>
    </row>
    <row r="129" ht="12.75">
      <c r="G129" s="14"/>
    </row>
    <row r="130" ht="12.75">
      <c r="G130" s="14"/>
    </row>
    <row r="131" ht="12.75">
      <c r="G131" s="14"/>
    </row>
    <row r="132" ht="12.75">
      <c r="G132" s="14"/>
    </row>
    <row r="133" ht="12.75">
      <c r="G133" s="14"/>
    </row>
    <row r="134" ht="12.75">
      <c r="G134" s="14"/>
    </row>
    <row r="135" ht="12.75">
      <c r="G135" s="14"/>
    </row>
    <row r="136" ht="12.75">
      <c r="G136" s="14"/>
    </row>
    <row r="137" ht="12.75">
      <c r="G137" s="14"/>
    </row>
    <row r="138" ht="12.75">
      <c r="G138" s="14"/>
    </row>
    <row r="139" ht="12.75">
      <c r="G139" s="14"/>
    </row>
    <row r="140" ht="12.75">
      <c r="G140" s="14"/>
    </row>
    <row r="141" ht="12.75">
      <c r="G141" s="14"/>
    </row>
    <row r="142" ht="12.75">
      <c r="G142" s="14"/>
    </row>
    <row r="143" ht="12.75">
      <c r="G143" s="14"/>
    </row>
    <row r="144" ht="12.75">
      <c r="G144" s="14"/>
    </row>
    <row r="145" ht="12.75">
      <c r="G145" s="14"/>
    </row>
    <row r="146" ht="12.75">
      <c r="G146" s="14"/>
    </row>
    <row r="147" ht="12.75">
      <c r="G147" s="14"/>
    </row>
  </sheetData>
  <sheetProtection/>
  <mergeCells count="14">
    <mergeCell ref="B96:D96"/>
    <mergeCell ref="B8:D8"/>
    <mergeCell ref="B21:D21"/>
    <mergeCell ref="B31:D31"/>
    <mergeCell ref="B70:D70"/>
    <mergeCell ref="B66:D66"/>
    <mergeCell ref="A1:L1"/>
    <mergeCell ref="A2:L2"/>
    <mergeCell ref="I4:J4"/>
    <mergeCell ref="K4:L4"/>
    <mergeCell ref="I5:J5"/>
    <mergeCell ref="K5:L5"/>
    <mergeCell ref="B4:D6"/>
    <mergeCell ref="E4:F4"/>
  </mergeCells>
  <printOptions/>
  <pageMargins left="0.2362204724409449" right="0.2755905511811024" top="0.15748031496062992" bottom="0.15748031496062992" header="0.15748031496062992" footer="0.15748031496062992"/>
  <pageSetup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Harut Gabrielyan</dc:creator>
  <cp:keywords/>
  <dc:description/>
  <cp:lastModifiedBy>user</cp:lastModifiedBy>
  <cp:lastPrinted>2016-05-16T07:23:11Z</cp:lastPrinted>
  <dcterms:created xsi:type="dcterms:W3CDTF">2009-02-09T08:26:54Z</dcterms:created>
  <dcterms:modified xsi:type="dcterms:W3CDTF">2016-05-16T07:23:58Z</dcterms:modified>
  <cp:category/>
  <cp:version/>
  <cp:contentType/>
  <cp:contentStatus/>
</cp:coreProperties>
</file>